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9320" windowHeight="11760" tabRatio="833" firstSheet="3" activeTab="5"/>
  </bookViews>
  <sheets>
    <sheet name="A1. Dílčí plnění" sheetId="16" r:id="rId1"/>
    <sheet name="A2.1 TV sponzoring 2012" sheetId="1" r:id="rId2"/>
    <sheet name="A2.1 TV sponzoring 2013" sheetId="9" r:id="rId3"/>
    <sheet name="A2.2 TV spoty 2012" sheetId="8" r:id="rId4"/>
    <sheet name="A2.2 TV spoty 2013" sheetId="10" r:id="rId5"/>
    <sheet name="A2.3 Radio 2012" sheetId="4" r:id="rId6"/>
    <sheet name="A2.3 Radio 2013" sheetId="11" r:id="rId7"/>
    <sheet name="A2.4 Tisk pro veřejnost 2012" sheetId="5" r:id="rId8"/>
    <sheet name="A2.4 Tisk pro veřejnost  2013" sheetId="12" r:id="rId9"/>
    <sheet name="A2.5 Odborny tisk 2012" sheetId="6" r:id="rId10"/>
    <sheet name="A2.5 Odborny tisk 2013" sheetId="13" r:id="rId11"/>
    <sheet name="A2.6 Venkovni reklama 2012" sheetId="7" r:id="rId12"/>
    <sheet name="A2.6 Venkovni reklama 2013" sheetId="14" r:id="rId13"/>
    <sheet name="A3. Další jednotkové položky " sheetId="17" r:id="rId14"/>
  </sheets>
  <calcPr calcId="125725"/>
</workbook>
</file>

<file path=xl/calcChain.xml><?xml version="1.0" encoding="utf-8"?>
<calcChain xmlns="http://schemas.openxmlformats.org/spreadsheetml/2006/main">
  <c r="BG23" i="14"/>
  <c r="BG22"/>
  <c r="BG21"/>
  <c r="C100" i="16"/>
  <c r="C102" l="1"/>
  <c r="C101"/>
  <c r="D49" i="17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  <c r="E3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D96" i="16"/>
  <c r="E96" s="1"/>
  <c r="D95"/>
  <c r="E95" s="1"/>
  <c r="D94"/>
  <c r="E94" s="1"/>
  <c r="D93"/>
  <c r="E93" s="1"/>
  <c r="D92"/>
  <c r="E92" s="1"/>
  <c r="D91"/>
  <c r="E91" s="1"/>
  <c r="D90"/>
  <c r="E90" s="1"/>
  <c r="D89"/>
  <c r="E89" s="1"/>
  <c r="D88"/>
  <c r="E88" s="1"/>
  <c r="D87"/>
  <c r="E87" s="1"/>
  <c r="D86"/>
  <c r="E86" s="1"/>
  <c r="D85"/>
  <c r="E85" s="1"/>
  <c r="D84"/>
  <c r="E84" s="1"/>
  <c r="D83"/>
  <c r="E83" s="1"/>
  <c r="D82"/>
  <c r="E82" s="1"/>
  <c r="D81"/>
  <c r="E81" s="1"/>
  <c r="D80"/>
  <c r="E80" s="1"/>
  <c r="D79"/>
  <c r="E79" s="1"/>
  <c r="D74"/>
  <c r="E74" s="1"/>
  <c r="D72"/>
  <c r="E72" s="1"/>
  <c r="D73"/>
  <c r="E73" s="1"/>
  <c r="D66"/>
  <c r="E66" s="1"/>
  <c r="D65"/>
  <c r="E65" s="1"/>
  <c r="D64"/>
  <c r="E64" s="1"/>
  <c r="D59"/>
  <c r="E59" s="1"/>
  <c r="D58"/>
  <c r="E58" s="1"/>
  <c r="D56"/>
  <c r="E56" s="1"/>
  <c r="D51"/>
  <c r="E51" s="1"/>
  <c r="D50"/>
  <c r="E50" s="1"/>
  <c r="D49"/>
  <c r="E49" s="1"/>
  <c r="D48"/>
  <c r="E48" s="1"/>
  <c r="D47"/>
  <c r="E47" s="1"/>
  <c r="D42"/>
  <c r="D41"/>
  <c r="D40"/>
  <c r="D39"/>
  <c r="D33"/>
  <c r="E33" s="1"/>
  <c r="D32"/>
  <c r="E32" s="1"/>
  <c r="D31"/>
  <c r="E31" s="1"/>
  <c r="D26"/>
  <c r="E26" s="1"/>
  <c r="D25"/>
  <c r="E25" s="1"/>
  <c r="D24"/>
  <c r="E24" s="1"/>
  <c r="D23"/>
  <c r="E23" s="1"/>
  <c r="D18"/>
  <c r="E18" s="1"/>
  <c r="D17"/>
  <c r="E17" s="1"/>
  <c r="D16"/>
  <c r="E16" s="1"/>
  <c r="D11"/>
  <c r="E11" s="1"/>
  <c r="D10"/>
  <c r="E10" s="1"/>
  <c r="D6"/>
  <c r="E6" s="1"/>
  <c r="D5"/>
  <c r="E5" s="1"/>
  <c r="G37" i="10"/>
  <c r="F37"/>
  <c r="I36"/>
  <c r="H36"/>
  <c r="I35"/>
  <c r="H35"/>
  <c r="I34"/>
  <c r="H34"/>
  <c r="I33"/>
  <c r="H33"/>
  <c r="I32"/>
  <c r="H32"/>
  <c r="I31"/>
  <c r="H31"/>
  <c r="I30"/>
  <c r="H30"/>
  <c r="I29"/>
  <c r="I37" s="1"/>
  <c r="H29"/>
  <c r="H37" s="1"/>
  <c r="I28"/>
  <c r="H28"/>
  <c r="I27"/>
  <c r="H27"/>
  <c r="I26"/>
  <c r="H26"/>
  <c r="I25"/>
  <c r="H25"/>
  <c r="I24"/>
  <c r="H24"/>
  <c r="I23"/>
  <c r="H23"/>
  <c r="I22"/>
  <c r="H22"/>
  <c r="I21"/>
  <c r="H21"/>
  <c r="I20"/>
  <c r="H20"/>
  <c r="I19"/>
  <c r="H19"/>
  <c r="I18"/>
  <c r="H18"/>
  <c r="I17"/>
  <c r="H17"/>
  <c r="I16"/>
  <c r="H16"/>
  <c r="I15"/>
  <c r="H15"/>
  <c r="I14"/>
  <c r="H14"/>
  <c r="I13"/>
  <c r="H13"/>
  <c r="G22" i="8"/>
  <c r="F22"/>
  <c r="I21"/>
  <c r="H21"/>
  <c r="I20"/>
  <c r="H20"/>
  <c r="I19"/>
  <c r="H19"/>
  <c r="I18"/>
  <c r="H18"/>
  <c r="I17"/>
  <c r="H17"/>
  <c r="I16"/>
  <c r="H16"/>
  <c r="I15"/>
  <c r="H15"/>
  <c r="I14"/>
  <c r="I22" s="1"/>
  <c r="H14"/>
  <c r="H22" s="1"/>
  <c r="D102" i="16" l="1"/>
  <c r="D101"/>
  <c r="D100"/>
  <c r="C50" i="17" l="1"/>
  <c r="BF25" i="14"/>
  <c r="AK25" i="7"/>
  <c r="BE19" i="13"/>
  <c r="AK19" i="6"/>
  <c r="BE24" i="12"/>
  <c r="AK24" i="5"/>
  <c r="BD31" i="11"/>
  <c r="E21" i="14"/>
  <c r="E25" s="1"/>
  <c r="D15" i="13"/>
  <c r="BF15" s="1"/>
  <c r="D22" i="12"/>
  <c r="BF22" s="1"/>
  <c r="D15"/>
  <c r="BF15" s="1"/>
  <c r="AJ31" i="4"/>
  <c r="C29" i="11"/>
  <c r="BE29"/>
  <c r="C28"/>
  <c r="BE28" s="1"/>
  <c r="C27"/>
  <c r="BE27" s="1"/>
  <c r="C26"/>
  <c r="BE26" s="1"/>
  <c r="C25"/>
  <c r="BE25" s="1"/>
  <c r="C19"/>
  <c r="BE19" s="1"/>
  <c r="C20"/>
  <c r="BE20" s="1"/>
  <c r="C21"/>
  <c r="BE21" s="1"/>
  <c r="C22"/>
  <c r="BE22" s="1"/>
  <c r="C18"/>
  <c r="BE18" s="1"/>
  <c r="D19" i="9"/>
  <c r="BF19" s="1"/>
  <c r="D18"/>
  <c r="D21" s="1"/>
  <c r="E22" i="14"/>
  <c r="E23"/>
  <c r="Y18"/>
  <c r="Z18" s="1"/>
  <c r="T18"/>
  <c r="U18" s="1"/>
  <c r="V18" s="1"/>
  <c r="P18"/>
  <c r="Q18"/>
  <c r="L18"/>
  <c r="M18" s="1"/>
  <c r="G18"/>
  <c r="H18"/>
  <c r="I18" s="1"/>
  <c r="BG25"/>
  <c r="BC18"/>
  <c r="BD18" s="1"/>
  <c r="BE18" s="1"/>
  <c r="AY18"/>
  <c r="AZ18" s="1"/>
  <c r="BA18" s="1"/>
  <c r="AT18"/>
  <c r="AU18" s="1"/>
  <c r="AV18" s="1"/>
  <c r="AW18" s="1"/>
  <c r="AQ18"/>
  <c r="AR18"/>
  <c r="AC18"/>
  <c r="AD18" s="1"/>
  <c r="D17" i="13"/>
  <c r="BF17" s="1"/>
  <c r="D16"/>
  <c r="BF16" s="1"/>
  <c r="C31" i="11"/>
  <c r="BB12" i="13"/>
  <c r="BC12" s="1"/>
  <c r="BD12" s="1"/>
  <c r="AX12"/>
  <c r="AY12" s="1"/>
  <c r="AZ12" s="1"/>
  <c r="AS12"/>
  <c r="AT12" s="1"/>
  <c r="AU12" s="1"/>
  <c r="AV12" s="1"/>
  <c r="AP12"/>
  <c r="AQ12" s="1"/>
  <c r="AB12"/>
  <c r="AC12" s="1"/>
  <c r="Y12"/>
  <c r="X12"/>
  <c r="S12"/>
  <c r="T12" s="1"/>
  <c r="U12" s="1"/>
  <c r="O12"/>
  <c r="P12" s="1"/>
  <c r="K12"/>
  <c r="L12"/>
  <c r="F12"/>
  <c r="G12" s="1"/>
  <c r="H12" s="1"/>
  <c r="D16" i="12"/>
  <c r="BF16" s="1"/>
  <c r="D17"/>
  <c r="BF17" s="1"/>
  <c r="D18"/>
  <c r="BF18" s="1"/>
  <c r="D19"/>
  <c r="BF19" s="1"/>
  <c r="D20"/>
  <c r="BF20" s="1"/>
  <c r="D21"/>
  <c r="BF21" s="1"/>
  <c r="BB12"/>
  <c r="BC12" s="1"/>
  <c r="BD12" s="1"/>
  <c r="AX12"/>
  <c r="AY12" s="1"/>
  <c r="AZ12" s="1"/>
  <c r="AT12"/>
  <c r="AU12" s="1"/>
  <c r="AV12" s="1"/>
  <c r="AS12"/>
  <c r="AP12"/>
  <c r="AQ12" s="1"/>
  <c r="AB12"/>
  <c r="AC12" s="1"/>
  <c r="X12"/>
  <c r="Y12" s="1"/>
  <c r="S12"/>
  <c r="T12" s="1"/>
  <c r="U12" s="1"/>
  <c r="O12"/>
  <c r="P12" s="1"/>
  <c r="K12"/>
  <c r="L12"/>
  <c r="F12"/>
  <c r="G12" s="1"/>
  <c r="H12" s="1"/>
  <c r="W15" i="11"/>
  <c r="X15" s="1"/>
  <c r="R15"/>
  <c r="S15" s="1"/>
  <c r="T15" s="1"/>
  <c r="N15"/>
  <c r="O15" s="1"/>
  <c r="J15"/>
  <c r="K15"/>
  <c r="E15"/>
  <c r="F15" s="1"/>
  <c r="G15" s="1"/>
  <c r="BA15"/>
  <c r="BB15" s="1"/>
  <c r="BC15" s="1"/>
  <c r="AW15"/>
  <c r="AX15"/>
  <c r="AY15" s="1"/>
  <c r="AR15"/>
  <c r="AS15" s="1"/>
  <c r="AT15" s="1"/>
  <c r="AU15" s="1"/>
  <c r="AO15"/>
  <c r="AP15" s="1"/>
  <c r="AA15"/>
  <c r="AB15" s="1"/>
  <c r="X15" i="9"/>
  <c r="Y15" s="1"/>
  <c r="S15"/>
  <c r="T15" s="1"/>
  <c r="U15" s="1"/>
  <c r="O15"/>
  <c r="P15"/>
  <c r="K15"/>
  <c r="L15" s="1"/>
  <c r="F15"/>
  <c r="G15"/>
  <c r="H15" s="1"/>
  <c r="BE21"/>
  <c r="BB15"/>
  <c r="BC15" s="1"/>
  <c r="BD15" s="1"/>
  <c r="AX15"/>
  <c r="AY15" s="1"/>
  <c r="AZ15" s="1"/>
  <c r="AS15"/>
  <c r="AT15"/>
  <c r="AU15" s="1"/>
  <c r="AV15" s="1"/>
  <c r="AP15"/>
  <c r="AQ15"/>
  <c r="AB15"/>
  <c r="AC15" s="1"/>
  <c r="E19" i="1"/>
  <c r="AL19" s="1"/>
  <c r="AK22"/>
  <c r="E22" i="7"/>
  <c r="AL22" s="1"/>
  <c r="E23"/>
  <c r="AL23" s="1"/>
  <c r="E21"/>
  <c r="AL21" s="1"/>
  <c r="AL25" s="1"/>
  <c r="AH18"/>
  <c r="AI18"/>
  <c r="AJ18"/>
  <c r="AD18"/>
  <c r="AE18"/>
  <c r="AF18"/>
  <c r="Y18"/>
  <c r="Z18" s="1"/>
  <c r="AA18" s="1"/>
  <c r="AB18" s="1"/>
  <c r="V18"/>
  <c r="W18" s="1"/>
  <c r="H18"/>
  <c r="I18"/>
  <c r="E17" i="6"/>
  <c r="AL17" s="1"/>
  <c r="E16"/>
  <c r="AL16" s="1"/>
  <c r="E15"/>
  <c r="E19" s="1"/>
  <c r="AH12"/>
  <c r="AI12"/>
  <c r="AJ12" s="1"/>
  <c r="AD12"/>
  <c r="AE12"/>
  <c r="AF12"/>
  <c r="Y12"/>
  <c r="Z12"/>
  <c r="AA12"/>
  <c r="AB12"/>
  <c r="V12"/>
  <c r="W12"/>
  <c r="H12"/>
  <c r="I12"/>
  <c r="E22" i="5"/>
  <c r="AL22" s="1"/>
  <c r="E21"/>
  <c r="AL21" s="1"/>
  <c r="E20"/>
  <c r="AL20" s="1"/>
  <c r="E19"/>
  <c r="AL19" s="1"/>
  <c r="E18"/>
  <c r="AL18" s="1"/>
  <c r="E17"/>
  <c r="AL17" s="1"/>
  <c r="E16"/>
  <c r="AL16" s="1"/>
  <c r="E15"/>
  <c r="E24" s="1"/>
  <c r="AH12"/>
  <c r="AI12"/>
  <c r="AJ12"/>
  <c r="AD12"/>
  <c r="AE12" s="1"/>
  <c r="AF12" s="1"/>
  <c r="Y12"/>
  <c r="Z12"/>
  <c r="AA12" s="1"/>
  <c r="AB12" s="1"/>
  <c r="V12"/>
  <c r="W12"/>
  <c r="H12"/>
  <c r="I12"/>
  <c r="D29" i="4"/>
  <c r="AK29" s="1"/>
  <c r="D28"/>
  <c r="AK28" s="1"/>
  <c r="D27"/>
  <c r="AK27" s="1"/>
  <c r="D26"/>
  <c r="AK26" s="1"/>
  <c r="D25"/>
  <c r="AK25" s="1"/>
  <c r="D21"/>
  <c r="AK21" s="1"/>
  <c r="D20"/>
  <c r="AK20" s="1"/>
  <c r="D19"/>
  <c r="AK19" s="1"/>
  <c r="D22"/>
  <c r="AK22" s="1"/>
  <c r="D18"/>
  <c r="AG15"/>
  <c r="AH15"/>
  <c r="AI15" s="1"/>
  <c r="AC15"/>
  <c r="AD15" s="1"/>
  <c r="AE15" s="1"/>
  <c r="X15"/>
  <c r="Y15"/>
  <c r="Z15" s="1"/>
  <c r="AA15" s="1"/>
  <c r="U15"/>
  <c r="V15"/>
  <c r="G15"/>
  <c r="H15"/>
  <c r="E20" i="1"/>
  <c r="AL20" s="1"/>
  <c r="E18"/>
  <c r="AH15"/>
  <c r="AI15"/>
  <c r="AJ15" s="1"/>
  <c r="AD15"/>
  <c r="AE15" s="1"/>
  <c r="AF15" s="1"/>
  <c r="Y15"/>
  <c r="Z15" s="1"/>
  <c r="AA15" s="1"/>
  <c r="AB15" s="1"/>
  <c r="V15"/>
  <c r="W15" s="1"/>
  <c r="H15"/>
  <c r="I15" s="1"/>
  <c r="AL18"/>
  <c r="E22"/>
  <c r="D31" i="4" l="1"/>
  <c r="AL22" i="1"/>
  <c r="BE31" i="11"/>
  <c r="BF24" i="12"/>
  <c r="BF19" i="13"/>
  <c r="BF18" i="9"/>
  <c r="BF21" s="1"/>
  <c r="D24" i="12"/>
  <c r="D19" i="13"/>
  <c r="E25" i="7"/>
  <c r="AK18" i="4"/>
  <c r="AK31" s="1"/>
  <c r="AL15" i="5"/>
  <c r="AL24" s="1"/>
  <c r="AL15" i="6"/>
  <c r="AL19" s="1"/>
</calcChain>
</file>

<file path=xl/sharedStrings.xml><?xml version="1.0" encoding="utf-8"?>
<sst xmlns="http://schemas.openxmlformats.org/spreadsheetml/2006/main" count="746" uniqueCount="320">
  <si>
    <t>Červen</t>
  </si>
  <si>
    <t>Červenec</t>
  </si>
  <si>
    <t>Srpen</t>
  </si>
  <si>
    <t>Září</t>
  </si>
  <si>
    <t>Říjen</t>
  </si>
  <si>
    <t>Listopad</t>
  </si>
  <si>
    <t>Prosinec</t>
  </si>
  <si>
    <t>Médium</t>
  </si>
  <si>
    <t>Pořad</t>
  </si>
  <si>
    <t>Nova</t>
  </si>
  <si>
    <t>Tescoma s chutí</t>
  </si>
  <si>
    <t>Prima</t>
  </si>
  <si>
    <t>Prostřeno</t>
  </si>
  <si>
    <t>Formát</t>
  </si>
  <si>
    <t>Počet opakování</t>
  </si>
  <si>
    <t>Počet dílů / dnů</t>
  </si>
  <si>
    <t>Celkem</t>
  </si>
  <si>
    <t>Níže uvedené ceny jsou závazné a vycházejí z níže stanoveného přesného harmonogramu umístění.</t>
  </si>
  <si>
    <t>Mediální nákup - ROZHLAS</t>
  </si>
  <si>
    <t>Mediální nákup - TV SPONZORING</t>
  </si>
  <si>
    <t>RRM Trio</t>
  </si>
  <si>
    <t>Časové pásmo</t>
  </si>
  <si>
    <t>7-9</t>
  </si>
  <si>
    <t>9-12</t>
  </si>
  <si>
    <t>12-15</t>
  </si>
  <si>
    <t>15-18</t>
  </si>
  <si>
    <t>18-19</t>
  </si>
  <si>
    <t>sponzoring pořadu 6x10sec</t>
  </si>
  <si>
    <t>Garantované ceny jsou platné pro rozhlasové spoty o délce 20".</t>
  </si>
  <si>
    <t xml:space="preserve">Garantované ceny jsou platné za uvedený počet dílů / dnů pořadu. </t>
  </si>
  <si>
    <t>Ceníková cena</t>
  </si>
  <si>
    <t>MMS TOTAL</t>
  </si>
  <si>
    <t>Pro RRM Trio jsou ceny platné pro kombinaci celplošných stanic Rádio Impuls, Evropa 2 a Frekvence 1.</t>
  </si>
  <si>
    <t>Pro MMS TOTAL jsou ceny platné pro všech 60 stanic MMS Radio Network a 39 internetových rádií Abradio.cz.</t>
  </si>
  <si>
    <t>7-10</t>
  </si>
  <si>
    <t>10-13</t>
  </si>
  <si>
    <t>13-16</t>
  </si>
  <si>
    <t>16-18</t>
  </si>
  <si>
    <t>18-20</t>
  </si>
  <si>
    <t xml:space="preserve">Počet spotů </t>
  </si>
  <si>
    <t>Mediální nákup - TISKOVÉ TITULY PRO ŠIROKOU VEŘEJNOST</t>
  </si>
  <si>
    <t>Počet kusů</t>
  </si>
  <si>
    <t>Umístění</t>
  </si>
  <si>
    <t xml:space="preserve">- musí se nacházet v místech vysoké koncentrace pohybu osob, motorových vozidel či prostředků hromadné dopravy; </t>
  </si>
  <si>
    <t>- musí být dobře viditelné, tzn. umístěny na dohlednou vzdálenost odpovídající zornému úhlu pohledu osob,</t>
  </si>
  <si>
    <t xml:space="preserve">- nesmí být zakryty jinými objekty bránícími v pohledu /lešení,stromy/; </t>
  </si>
  <si>
    <t>- bude se jednat o větší plochy s dohlednou vzdáleností nejméně 100 m a s umístěním na pravé straně komunikace</t>
  </si>
  <si>
    <t>- všechny plochy musí být umístěny v souladu s platnými právními předpisy České republiky</t>
  </si>
  <si>
    <t>Billboard</t>
  </si>
  <si>
    <t>5,1 x 2,4 m</t>
  </si>
  <si>
    <t>Bigboard</t>
  </si>
  <si>
    <t>9,6 x 3,6 m</t>
  </si>
  <si>
    <t>Citylight</t>
  </si>
  <si>
    <t>1,18 x 1,75 m</t>
  </si>
  <si>
    <t>Garantované ceny jsou platné pro uvedené nosiče venkovní reklamy a dané umístění.</t>
  </si>
  <si>
    <t>krajská města</t>
  </si>
  <si>
    <t xml:space="preserve">prodejní místa </t>
  </si>
  <si>
    <t>Potravinářská revue</t>
  </si>
  <si>
    <t>Svět potravin</t>
  </si>
  <si>
    <t>Zpravodaj Agrobase</t>
  </si>
  <si>
    <t>Mediální nákup - TISKOVÉ TITULY PRO ODBORNOU VEŘEJNOST</t>
  </si>
  <si>
    <t>1/1 strany 4C</t>
  </si>
  <si>
    <t>vnitřní strana</t>
  </si>
  <si>
    <t>Garantované ceny jsou platné pro tiskové inzeráty o velikosti 1/1 strany 4C, umístění na vnitřní straně vydání.</t>
  </si>
  <si>
    <t>ONA Dnes</t>
  </si>
  <si>
    <t>Blesk pro ženy</t>
  </si>
  <si>
    <t>Garantované ceny jsou platné pro tiskové inzeráty o velikosti 1/3 strany 4C, horizontálně místěná na běžné straně vydání.</t>
  </si>
  <si>
    <t>1/3 strany 4C</t>
  </si>
  <si>
    <t>Žena a život</t>
  </si>
  <si>
    <t>Tina - Vaříme</t>
  </si>
  <si>
    <t>Katka</t>
  </si>
  <si>
    <t>Marianne</t>
  </si>
  <si>
    <t>Apetit</t>
  </si>
  <si>
    <t>Glanc</t>
  </si>
  <si>
    <t>Frekvence</t>
  </si>
  <si>
    <t>týdeník</t>
  </si>
  <si>
    <t>měsíčník</t>
  </si>
  <si>
    <t>čtrnáctideník</t>
  </si>
  <si>
    <t>čtvrtletník</t>
  </si>
  <si>
    <t>ceníková cena za 1 díl bez DPH</t>
  </si>
  <si>
    <t>ceníková cena bez DPH</t>
  </si>
  <si>
    <t>50 000 - 90 000 Kč</t>
  </si>
  <si>
    <t>6 500 - 10 900 Kč</t>
  </si>
  <si>
    <t>8 000 - 20 000 Kč</t>
  </si>
  <si>
    <t>Pro Tescoma s chutí jsou ceny platné pro jeden díl, který je vysílán 3x za pracovní den (6:55,7:55 a 12:00), tj. celkem šest 10sec spotů za pracovní den.</t>
  </si>
  <si>
    <t>Pro Prostřeno jsou ceny platné pro 2 sponzorské vzkazy v pořadu, který je vysílán 1x za pracovní den (18:00), tj. celkem dva 5sec  spoty za pracovní den.</t>
  </si>
  <si>
    <t>2 vzkazy - před a v pořadu</t>
  </si>
  <si>
    <t>Měsíc</t>
  </si>
  <si>
    <t>Prime Time</t>
  </si>
  <si>
    <t>Off-Prime Time</t>
  </si>
  <si>
    <t>3 mil Kč</t>
  </si>
  <si>
    <t>2 mil Kč</t>
  </si>
  <si>
    <t>Mediální nákup - TV SPOTY</t>
  </si>
  <si>
    <t>Prima Group</t>
  </si>
  <si>
    <t>Nova Group</t>
  </si>
  <si>
    <t xml:space="preserve">Níže uvedené ceny jsou závazné za Net/Net CPP (cena za zásah % cílové skupiny Dospělí 15+)  a vycházejí z minimálně 85% umístění vysílacího času nakupující agenturou, zbývajících 15% TV stanicemi. </t>
  </si>
  <si>
    <t>Garantované ceny Net/Net CPP platné pro televizní spoty o délce 10".</t>
  </si>
  <si>
    <t>Garantované ceny Net/Net CPP nesmí být omezeny žádnými dalšími podmínkami, např. sezónní investice, ostatní mediální kanály atd.</t>
  </si>
  <si>
    <t>6 mil Kč</t>
  </si>
  <si>
    <t>4 mil Kč</t>
  </si>
  <si>
    <t>Leden</t>
  </si>
  <si>
    <t>Únor</t>
  </si>
  <si>
    <t>Březen</t>
  </si>
  <si>
    <t>Duben</t>
  </si>
  <si>
    <t>Květen</t>
  </si>
  <si>
    <t>Náklad 200 ks</t>
  </si>
  <si>
    <t>Náklad 100 ks</t>
  </si>
  <si>
    <t>Náklad 50 ks</t>
  </si>
  <si>
    <r>
      <t xml:space="preserve">Plakát A2                                                        </t>
    </r>
    <r>
      <rPr>
        <sz val="11"/>
        <color theme="1"/>
        <rFont val="Calibri"/>
        <family val="2"/>
        <charset val="238"/>
        <scheme val="minor"/>
      </rPr>
      <t xml:space="preserve"> Barevnost 4/4, Materiál křída lesk 135 gr</t>
    </r>
  </si>
  <si>
    <t>Náklad 2 000 ks</t>
  </si>
  <si>
    <t>Náklad 1 000 ks</t>
  </si>
  <si>
    <t>Náklad 500 ks, baleno po 100 ks</t>
  </si>
  <si>
    <r>
      <t xml:space="preserve">Brožury A4                                                     </t>
    </r>
    <r>
      <rPr>
        <sz val="11"/>
        <color theme="1"/>
        <rFont val="Calibri"/>
        <family val="2"/>
        <charset val="238"/>
        <scheme val="minor"/>
      </rPr>
      <t>Barevnost 4/4, Materiál 150 gr křída, rozsah 36 stran, Vazba V1</t>
    </r>
  </si>
  <si>
    <t>Náklad 10 000 ks, baleno po 500 ks</t>
  </si>
  <si>
    <t>Náklad 5 000 ks, baleno po 500 ks</t>
  </si>
  <si>
    <r>
      <t xml:space="preserve">Leták DL                                                        </t>
    </r>
    <r>
      <rPr>
        <sz val="11"/>
        <color theme="1"/>
        <rFont val="Calibri"/>
        <family val="2"/>
        <charset val="238"/>
        <scheme val="minor"/>
      </rPr>
      <t>Barevnost 4/4, Materiál 150 gr křída</t>
    </r>
  </si>
  <si>
    <r>
      <t xml:space="preserve">Leták A4                                                         </t>
    </r>
    <r>
      <rPr>
        <sz val="11"/>
        <color theme="1"/>
        <rFont val="Calibri"/>
        <family val="2"/>
        <charset val="238"/>
        <scheme val="minor"/>
      </rPr>
      <t>Barevnost 4/4, Materiál 150 gr křída</t>
    </r>
  </si>
  <si>
    <r>
      <t xml:space="preserve">Leták A5                                                          </t>
    </r>
    <r>
      <rPr>
        <sz val="11"/>
        <color theme="1"/>
        <rFont val="Calibri"/>
        <family val="2"/>
        <charset val="238"/>
        <scheme val="minor"/>
      </rPr>
      <t>Barevnost 4/4, Materiál 150 gr křída</t>
    </r>
  </si>
  <si>
    <t>cena včetně DPH</t>
  </si>
  <si>
    <t>DPH</t>
  </si>
  <si>
    <t>cena bez DPH</t>
  </si>
  <si>
    <t>specifikace dílčího plnění - NUTNO DODRŽET PRO STANOVENÍ CENY</t>
  </si>
  <si>
    <t>předmět dílčího plnění</t>
  </si>
  <si>
    <t>Zajištění účasti 50 novinářů na tiskové konferenci, bez nákladů na grafickou, kreativní a výrobní stránku pozvánky - pouze výběr pozvaných a zajištění jejich účasti</t>
  </si>
  <si>
    <t>Tisková konference</t>
  </si>
  <si>
    <t>Měsíční paušál</t>
  </si>
  <si>
    <t xml:space="preserve">Sepsání jedné tiskové zprávy o jedné normostraně </t>
  </si>
  <si>
    <t>Tisková zpráva</t>
  </si>
  <si>
    <t>Personální zajištění slavnostního setkání (6 reprezentativních hostesek, 8 hodin ve večerní a noční době) Cena bez dopravy a kostýmů</t>
  </si>
  <si>
    <t>Hostesky</t>
  </si>
  <si>
    <t>Catering slavnostního setkání</t>
  </si>
  <si>
    <t>Náklady na tisk 500ks pozvánek (formát DL, tisk 4/0, 300gr matná křída)</t>
  </si>
  <si>
    <t>Pozvánky</t>
  </si>
  <si>
    <t>Cena za 1 km přepravy - dodávka do 3,5 tuny po ČR</t>
  </si>
  <si>
    <t>Cena za 1 km přepravy - kamion s přívěsem po ČR</t>
  </si>
  <si>
    <t>Doprava expozice</t>
  </si>
  <si>
    <t>Architektonický návrh ve 2D vizualizaci včetně promítnutí navrhovaného kreativního konceptu. Cena pro případ realizace stánku, včetně autorských práv, bez projektové dokumentace.</t>
  </si>
  <si>
    <t>Architektonický návrh stánku</t>
  </si>
  <si>
    <t>Měsíční náklady na eventového specialistu.</t>
  </si>
  <si>
    <t>Distribuce 2.500 letáku formátu A4 na jednodenní akci pro 5.000 osob. Délka trvání akce 8 hodin. Počet distributorů / promotérů 6. Cena bez dopravy.</t>
  </si>
  <si>
    <t>Distribuce POS materiálů</t>
  </si>
  <si>
    <t>Návrh road show do předprodukční fáze</t>
  </si>
  <si>
    <t>Návrh road show</t>
  </si>
  <si>
    <t>Měsíční náklady na promo specialistu spotřebitelské soutěže</t>
  </si>
  <si>
    <t>Měsíční náklady na personální zajištění provozu help line ve všední dny, 6 hodin denně</t>
  </si>
  <si>
    <t>Zajištění Help line</t>
  </si>
  <si>
    <t>Návrh ideového konceptu spotřebitelské soutěže.</t>
  </si>
  <si>
    <t>Návrh konceptu spotřebitelské soutěže</t>
  </si>
  <si>
    <t>Cena za měsíční náklady na správu www stránek</t>
  </si>
  <si>
    <t>Návrh web stránek optimalizovaných pro vyhledávače, návrh korespondující s Corporate Identity značky; web stránky umožňující editaci via CMS; napojení na emailing databázi a vlastní fotogalerii; návrh formou rozboru základní wireframe + grafický layout hlavních i vedlejších stránek</t>
  </si>
  <si>
    <t>Cena na návrh na vytvoření  www stránek www.eklasa.cz</t>
  </si>
  <si>
    <t>Personální zajištění teamu hostesek pro ochutnávkové akce (2 reprezentativní hostesky, 8 hodin denně). Cena bez oblečení a dopravy.</t>
  </si>
  <si>
    <t>Hostesky pro ochutnávky</t>
  </si>
  <si>
    <t>1 normostrana textu včetně předtiskové korektury</t>
  </si>
  <si>
    <t>Cena za vytvoření obsahů informačních materiálů</t>
  </si>
  <si>
    <t>Vizuální i textový návrh 4/4 A4 produktového letáku do předtiskové přípravy</t>
  </si>
  <si>
    <t>Cena za tvorbu letáku A4</t>
  </si>
  <si>
    <t>Vizuální i textový návrh 4/0 A5 wobleru do předtiskové přípravy</t>
  </si>
  <si>
    <t>Cena za tvorbu wobleru A5</t>
  </si>
  <si>
    <t>1 kus Square - 250x250 pix</t>
  </si>
  <si>
    <t>1 kus Leaderboard - 728x90 pix</t>
  </si>
  <si>
    <t>Vytvoření online bannerů k předání ve formátu flash</t>
  </si>
  <si>
    <t>Návrh 1 storyboardu online banneru vč. dotažení do předprodukční fáze</t>
  </si>
  <si>
    <t>Cena za vytvoření návrhu online flash banneru</t>
  </si>
  <si>
    <t>Výroba funkčního (vysílatelného) rozhlasového spotu v délce 20s - cena nebude zahrnovat cenu za hudbu a speakera</t>
  </si>
  <si>
    <t>Cena za výrobu rozhlasového spotu</t>
  </si>
  <si>
    <t>Návrh 1 storyboardu rozhlasového spotu 20s s dotažením do předprodukční fáze</t>
  </si>
  <si>
    <t>Cena za vytvoření návrhu rozhlasového spotu</t>
  </si>
  <si>
    <r>
      <rPr>
        <b/>
        <sz val="12"/>
        <color indexed="8"/>
        <rFont val="Times New Roman"/>
        <family val="1"/>
        <charset val="238"/>
      </rPr>
      <t xml:space="preserve">2.  </t>
    </r>
    <r>
      <rPr>
        <b/>
        <sz val="12"/>
        <color indexed="8"/>
        <rFont val="Arial"/>
        <family val="2"/>
        <charset val="238"/>
      </rPr>
      <t>Prezentace značky KLASA v rádiích</t>
    </r>
  </si>
  <si>
    <t>Cena za produkci funkčního (vysílatelného) TVC 10s dle návrhu agentury.</t>
  </si>
  <si>
    <t>Cena za produkci navrženého 10s TV spotu</t>
  </si>
  <si>
    <t>Návrh 1 storyboardu TVC 10s s dotažením do předprodukční fáze</t>
  </si>
  <si>
    <t>Cena za vytvoření návrhu TV spotu</t>
  </si>
  <si>
    <r>
      <t>1.</t>
    </r>
    <r>
      <rPr>
        <b/>
        <sz val="12"/>
        <color indexed="8"/>
        <rFont val="Times New Roman"/>
        <family val="1"/>
        <charset val="238"/>
      </rPr>
      <t xml:space="preserve">     </t>
    </r>
    <r>
      <rPr>
        <b/>
        <sz val="12"/>
        <color indexed="8"/>
        <rFont val="Arial"/>
        <family val="2"/>
        <charset val="238"/>
      </rPr>
      <t>Prezentace značky KLASA v TV</t>
    </r>
  </si>
  <si>
    <t>A1. Nabídková cena za dílčí plnění spočívající ve výkonech agentury</t>
  </si>
  <si>
    <t>Organizační zajištění</t>
  </si>
  <si>
    <t>Supervize</t>
  </si>
  <si>
    <t>Konzultace s klientem</t>
  </si>
  <si>
    <t xml:space="preserve">Průzkum trhu </t>
  </si>
  <si>
    <t>Tvorba koncepce, strategie</t>
  </si>
  <si>
    <t>Strategický plánovač</t>
  </si>
  <si>
    <t>Tvorba mediální strategie</t>
  </si>
  <si>
    <t>Media planner</t>
  </si>
  <si>
    <t>DTP - strojový čas - ostatní výkony</t>
  </si>
  <si>
    <t>Datové odbavení (zasílání dat, CD)</t>
  </si>
  <si>
    <t>Sazba a zlom textů</t>
  </si>
  <si>
    <t>Zpracování fotografií, retuš</t>
  </si>
  <si>
    <t xml:space="preserve"> DTP operátor</t>
  </si>
  <si>
    <t>Administrativa</t>
  </si>
  <si>
    <t>Audio - video produkce</t>
  </si>
  <si>
    <t>Zajištění, realizace, náhledy</t>
  </si>
  <si>
    <t>Zpracování nabídky</t>
  </si>
  <si>
    <t>Vypracování poptávky</t>
  </si>
  <si>
    <t>Korektury</t>
  </si>
  <si>
    <t>Tvorba textu</t>
  </si>
  <si>
    <t>Kreativní koncept</t>
  </si>
  <si>
    <t>Ilustrace, foto</t>
  </si>
  <si>
    <t>Layout (skica)</t>
  </si>
  <si>
    <t>Grafické zpracování</t>
  </si>
  <si>
    <t xml:space="preserve"> Art director</t>
  </si>
  <si>
    <t>Kreativní koncept, idea maker</t>
  </si>
  <si>
    <t>Creative director</t>
  </si>
  <si>
    <t>Zajištění, realizace</t>
  </si>
  <si>
    <t>Administrativa, ekonomika</t>
  </si>
  <si>
    <t>Koordinace agenturních činností</t>
  </si>
  <si>
    <t>Zpracování poptávky, nabídky</t>
  </si>
  <si>
    <t>Vypracování operativních harmonogramů</t>
  </si>
  <si>
    <t xml:space="preserve"> Account executive</t>
  </si>
  <si>
    <t>Koordinace činností</t>
  </si>
  <si>
    <t>Zpracování analýz</t>
  </si>
  <si>
    <t>Vedení společnosti</t>
  </si>
  <si>
    <t>Měsíční sazba zahrnující min. 160 hodin</t>
  </si>
  <si>
    <t>A2. Nabídková cena za dílčí plnění spočívající v mediálním nákupu</t>
  </si>
  <si>
    <t>Mediální nákup - OUTDOOR</t>
  </si>
  <si>
    <r>
      <rPr>
        <u/>
        <sz val="11"/>
        <color indexed="8"/>
        <rFont val="Calibri"/>
        <family val="2"/>
        <charset val="238"/>
      </rPr>
      <t>Prodejní/prezentační plocha</t>
    </r>
    <r>
      <rPr>
        <sz val="11"/>
        <color theme="1"/>
        <rFont val="Calibri"/>
        <family val="2"/>
        <charset val="238"/>
        <scheme val="minor"/>
      </rPr>
      <t xml:space="preserve"> - pronájem, stánek, stavba, doprava, </t>
    </r>
    <r>
      <rPr>
        <u/>
        <sz val="11"/>
        <color indexed="8"/>
        <rFont val="Calibri"/>
        <family val="2"/>
        <charset val="238"/>
      </rPr>
      <t>obsluha prodejní/prezentační plochy</t>
    </r>
    <r>
      <rPr>
        <sz val="11"/>
        <color theme="1"/>
        <rFont val="Calibri"/>
        <family val="2"/>
        <charset val="238"/>
        <scheme val="minor"/>
      </rPr>
      <t xml:space="preserve"> - 8 hodin denně, </t>
    </r>
    <r>
      <rPr>
        <u/>
        <sz val="11"/>
        <color indexed="8"/>
        <rFont val="Calibri"/>
        <family val="2"/>
        <charset val="238"/>
      </rPr>
      <t>vybavení prodejní/prezentační plochy</t>
    </r>
    <r>
      <rPr>
        <sz val="11"/>
        <color theme="1"/>
        <rFont val="Calibri"/>
        <family val="2"/>
        <charset val="238"/>
        <scheme val="minor"/>
      </rPr>
      <t xml:space="preserve"> - pult, skladovací regály, chladnička, pokladna, </t>
    </r>
    <r>
      <rPr>
        <u/>
        <sz val="11"/>
        <color indexed="8"/>
        <rFont val="Calibri"/>
        <family val="2"/>
        <charset val="238"/>
      </rPr>
      <t>komunikace a koordinace s výrobcem</t>
    </r>
  </si>
  <si>
    <t>Agentura je nabídkovou cenou vázána po celou dobu trvání zakázky bez ohledu na případné změny cenové politiky v médiích s výjimkou níže uvedených případů.</t>
  </si>
  <si>
    <t>Agentura je nabídkovou cenou vázána po celou dobu trvání zakázky bez ohledu na případné změny cenové politiky v médiích.</t>
  </si>
  <si>
    <t>Agentura je nabídkovou cenou vázána po celou dobu trvání zakázky bez ohledu na případné změny cenové politiky v médiích s výjimkou níže uvedeného případu.</t>
  </si>
  <si>
    <t>Agentura je nabídkovou cenou vázána po celou dobu trvání zakázky bez ohledu na případné změny cenové politiky poskytovatelů ploch.</t>
  </si>
  <si>
    <t>Account director</t>
  </si>
  <si>
    <t>Supervize, koordinace</t>
  </si>
  <si>
    <t>Cena  bez DPH</t>
  </si>
  <si>
    <t>cena  včetně DPH</t>
  </si>
  <si>
    <t>Flash designer</t>
  </si>
  <si>
    <t>Tvorba flah presentací</t>
  </si>
  <si>
    <t>Níže uvedené ceny jsou závazné a vycházejí z níže stanoveného  harmonogramu umístění.</t>
  </si>
  <si>
    <t>Celková nabídková cena Net/Net CPP 2013 bez DPH</t>
  </si>
  <si>
    <t>Laser print - barva, 10 ks formát A4</t>
  </si>
  <si>
    <t>Laser print - barva, 10 ks formát A3</t>
  </si>
  <si>
    <t>Předmět hodnotícího subkritéria</t>
  </si>
  <si>
    <t>A1.1</t>
  </si>
  <si>
    <t>A1.1 Nabídková cena za návrh, výrobu a realizaci celkem</t>
  </si>
  <si>
    <t>A1.2 Jednotková nabídková cena za výrobu materiálů a dopravu celkem</t>
  </si>
  <si>
    <t>A1.3 Nabídková cena za služby zajištění podpory celkem</t>
  </si>
  <si>
    <t>A1.2</t>
  </si>
  <si>
    <t>A1.3</t>
  </si>
  <si>
    <t>Náklady na přijmutí a zpracování herních karet, jejich zaevidování a vyhodnocení</t>
  </si>
  <si>
    <t>Pronájem skladu</t>
  </si>
  <si>
    <r>
      <t xml:space="preserve">Pronájem skladovacích prostor o rozloze 100m2, dostupnost 24 hodin denně, 7 dní v týdnu,  365 dní v roce, ve vzdálenosti max. 50 km od Prahy. Pojištění a odpovědnost za skladovaný materiál. </t>
    </r>
    <r>
      <rPr>
        <u/>
        <sz val="11"/>
        <color theme="1"/>
        <rFont val="Calibri"/>
        <family val="2"/>
        <charset val="238"/>
        <scheme val="minor"/>
      </rPr>
      <t xml:space="preserve">Cena stanovena za 1 měsíc pronájmu. </t>
    </r>
  </si>
  <si>
    <t>Náklady na prezentaci jednoho výrobce a jeho produktů s označením KLASA na roadshow</t>
  </si>
  <si>
    <t>Cena za analytickou a poradenskou činnost  za jeden měsíc</t>
  </si>
  <si>
    <t>Náklady na zpracování dat 100 000 respondentů</t>
  </si>
  <si>
    <t>Billboard 5,1 x 2,4 m</t>
  </si>
  <si>
    <t>Náklad 400 ks</t>
  </si>
  <si>
    <t>Bigboard 9,6 x 3,6 m</t>
  </si>
  <si>
    <t>Citylight 1,18 x 1,75 m</t>
  </si>
  <si>
    <t>Náklad 300 ks</t>
  </si>
  <si>
    <r>
      <t>3.</t>
    </r>
    <r>
      <rPr>
        <b/>
        <sz val="12"/>
        <color indexed="8"/>
        <rFont val="Times New Roman"/>
        <family val="1"/>
        <charset val="238"/>
      </rPr>
      <t xml:space="preserve">   </t>
    </r>
    <r>
      <rPr>
        <b/>
        <sz val="12"/>
        <color indexed="8"/>
        <rFont val="Arial"/>
        <family val="2"/>
        <charset val="238"/>
      </rPr>
      <t>Prezentace značky KLASA na internetu</t>
    </r>
  </si>
  <si>
    <t>4.  Prezentace značky KLASA v prodejních místech</t>
  </si>
  <si>
    <t xml:space="preserve">5.  Obsahová správa webových stránek www.eklasa.cz </t>
  </si>
  <si>
    <r>
      <t>6.</t>
    </r>
    <r>
      <rPr>
        <b/>
        <sz val="12"/>
        <color indexed="8"/>
        <rFont val="Times New Roman"/>
        <family val="1"/>
        <charset val="238"/>
      </rPr>
      <t xml:space="preserve">    </t>
    </r>
    <r>
      <rPr>
        <b/>
        <sz val="12"/>
        <color indexed="8"/>
        <rFont val="Arial"/>
        <family val="2"/>
        <charset val="238"/>
      </rPr>
      <t xml:space="preserve">Spotřebitelská soutěž pro širokou veřejnost </t>
    </r>
  </si>
  <si>
    <t xml:space="preserve">7.   Regionální roadshow pro širokou veřejnost </t>
  </si>
  <si>
    <r>
      <t>8.</t>
    </r>
    <r>
      <rPr>
        <b/>
        <sz val="12"/>
        <color indexed="8"/>
        <rFont val="Times New Roman"/>
        <family val="1"/>
        <charset val="238"/>
      </rPr>
      <t xml:space="preserve">     </t>
    </r>
    <r>
      <rPr>
        <b/>
        <sz val="12"/>
        <color indexed="8"/>
        <rFont val="Arial"/>
        <family val="2"/>
        <charset val="238"/>
      </rPr>
      <t>Veletrhy a výstavy</t>
    </r>
  </si>
  <si>
    <r>
      <t xml:space="preserve">Stanovení ceny za </t>
    </r>
    <r>
      <rPr>
        <sz val="11"/>
        <color theme="1"/>
        <rFont val="Calibri"/>
        <family val="2"/>
        <charset val="238"/>
        <scheme val="minor"/>
      </rPr>
      <t>500 osob (forma rautu, včetně neomezené konzumace nealkoholických nápojů, vína a piva)</t>
    </r>
  </si>
  <si>
    <t>9. Public relations</t>
  </si>
  <si>
    <t>10. Tisková produkce</t>
  </si>
  <si>
    <t xml:space="preserve">Cena za analytickou a poradenskou činnost spočívající ve
- vyhodnocování návštěvnosti webových stránek;
- poradenské analýze uživatelského chování návštěvníků webových stránek;
- návrzích na rozvoj webových stránek - doporučení, jak na základě zjištěných preferencí návštěvníků webové stránky zefektivňovat, které webové stránky upřednostňovat v navigaci, 
jak upravovat design i obsah webových stránek, jejich prezentaci s důrazem na atraktivitu, aktuálnost a snadnou orientaci jak pro laickou, tak odbornou veřejnost. 
</t>
  </si>
  <si>
    <t>8. Eventová akce a slavnostní předávání značky kvality KLASA oceněným výrobcům</t>
  </si>
  <si>
    <t>Cena 2012 za jeden díl bez DPH</t>
  </si>
  <si>
    <t>Celková cena 2013 bez DPH za stanovený počet dílů</t>
  </si>
  <si>
    <t>Cena 2013 za jeden díl  bez DPH</t>
  </si>
  <si>
    <t>Cena 2012 za jeden spot  bez DPH</t>
  </si>
  <si>
    <t>Celková cena 2012 bez DPH za stanovený počet spotů</t>
  </si>
  <si>
    <t>Celková cena  2013 bez DPH za stanovený počet spotů</t>
  </si>
  <si>
    <t>Celková cena 2012 bez DPH za stanovený počet opakování</t>
  </si>
  <si>
    <t>Cena 2012 za jeden inzerát bez DPH</t>
  </si>
  <si>
    <t>Celková cena 2013 bez DPH za stanovený počet opakování</t>
  </si>
  <si>
    <t>Cena 2013 za jeden inzerát  bez DPH</t>
  </si>
  <si>
    <t>Cena 2012 za jeden inzerát  bez DPH za stanovený počet opakování</t>
  </si>
  <si>
    <t xml:space="preserve">Celková cena  2012 bez DPH za stanovený počet kusů </t>
  </si>
  <si>
    <t>Cena 2012 za jeden nosič  bez DPH</t>
  </si>
  <si>
    <t xml:space="preserve">Celková cena  2013 bez DPH za stanovený počet kusů </t>
  </si>
  <si>
    <t>Cena 2013 za jeden nosič  bez DPH</t>
  </si>
  <si>
    <t>Doprava osobní automobil (cena za 50 km)</t>
  </si>
  <si>
    <t>Doprava nákladní automobil (cena za 50 km)(nad 12 t)</t>
  </si>
  <si>
    <t>Součet všech cen položek  A1.1</t>
  </si>
  <si>
    <t>Součet všech cen položek  A1.2</t>
  </si>
  <si>
    <t>Součet všech cen položek  A1.3</t>
  </si>
  <si>
    <t>A2.1. Cena za mediální nákup TV sponzoring 2012 (část 1)</t>
  </si>
  <si>
    <t>A2.1. Cena za mediální nákup TV sponzoring 2013 (část 2)</t>
  </si>
  <si>
    <t>A2.2. Cena za mediální nákup TV spoty 2013 (část 2)</t>
  </si>
  <si>
    <t>A2.2. Cena za mediální nákup TV spoty 2012 (část 1)</t>
  </si>
  <si>
    <t>A2.3 Cena za mediální nákup RADIO 2012</t>
  </si>
  <si>
    <t>A2.3 Cena za mediální nákup RADIO 2013</t>
  </si>
  <si>
    <t>Cena 2013 za jeden spot  bez DPH</t>
  </si>
  <si>
    <t>A2.4 Cena za mediální nákup – tisk pro širokou veřejnost 2012</t>
  </si>
  <si>
    <t>A2.4 Cena za mediální nákup – tisk pro širokou veřejnost 2013</t>
  </si>
  <si>
    <t>A2.5 Cena za mediální nákup – tisk pro odbornou veřejnost 2012</t>
  </si>
  <si>
    <t>A2.5 Cena za mediální nákup – tisk pro odbornou veřejnost 2013</t>
  </si>
  <si>
    <t>A2.6 Cena za mediální nákup – outdoor 2012</t>
  </si>
  <si>
    <t>A2.6 Cena za mediální nákup – outdoor 2013</t>
  </si>
  <si>
    <t>cena bez DPH za 1 ks</t>
  </si>
  <si>
    <t>cena včetně DPH za 1 ks</t>
  </si>
  <si>
    <t xml:space="preserve">A3. Jednotková cena dalších položek v rozpočtu </t>
  </si>
  <si>
    <t>Celková nabídková cena Net/Net CPP 2012 bez DPH</t>
  </si>
  <si>
    <t>Celková nabídková cena  2012 včetně DPH</t>
  </si>
  <si>
    <t>Poměr rozdělení GRPs cílové skupiny Dospělí 15+</t>
  </si>
  <si>
    <t>Roční objem Net/Net vč. DPH</t>
  </si>
  <si>
    <t>%</t>
  </si>
  <si>
    <t>Nova Cinema</t>
  </si>
  <si>
    <t>PRIMA Family</t>
  </si>
  <si>
    <t>PRIMA Cool</t>
  </si>
  <si>
    <t>PRIMA Love</t>
  </si>
  <si>
    <t>Celková nabídková cena  2013 včetně DPH</t>
  </si>
  <si>
    <t>Při změně ceníkové ceny za 1 díl,  z důvodu změny pořadu či jeho přesunu jinam, bude nabídková cena 2013 za 1 díl pořadu o vaření bez DPH zvýšena či snížena o tolik procent o kolik procent bude nová ceníková cena televize za 1 díl pořadu o vaření vyšší nebo nižší než ceníková cena za jeden díl před změnou.</t>
  </si>
  <si>
    <t>Pokud případné změny rádií v kuplážích povedou v porovnání s rokem  ke snížení nebo zvýšení ceníkových cen u média v jednotlivých časových pásmech,  bude nabídková cena 2012 za 1 spot bez DPH zvýšena či snížena o tolik procent, o kolik procent bude nová ceníková cena pro dané médium a časové pásmo  vyšší nebo nižší než původní ceníková cena  pro dané médium a časové pásmo v roce 2012.</t>
  </si>
  <si>
    <t>Pokud případné změny rádií v kuplážích povedou v porovnání s rokem 2012 ke snížení nebo zvýšení ceníkových cen u média v jednotlivých časových pásmech  bude nabídková cena 2013 za 1 spot bez DPH zvýšena či snížena o tolik procent, o kolik procent bude nová ceníková cena pro dané médium a časové pásmo  vyšší nebo nižší než  ceníková cena  pro dané médium a časové pásmo v roce 2012.</t>
  </si>
  <si>
    <t>cena za hodinu (km,ks) bez DPH</t>
  </si>
  <si>
    <t>cena za hodinu (km,ks) včetně DPH</t>
  </si>
  <si>
    <t>Account manager</t>
  </si>
  <si>
    <t>Copywriter</t>
  </si>
  <si>
    <t>Production manager</t>
  </si>
  <si>
    <t>Traffic</t>
  </si>
  <si>
    <t>Režijní náklady</t>
  </si>
  <si>
    <t xml:space="preserve">Realizace PR strategie 
Media lobbying 
Tiskové zprávy 10 x
Příprava podkladů pro redakční články 
Zpracování PR článků  10 x
Tvorba press kitů 
Monitoring médií s tématikou KLASA
Poskytnutí produktů pro potřeby vydavatelství 
Pravidelné vyhodnocování PR aktivit 
Krizová komunikace  </t>
  </si>
  <si>
    <t>Plochy musí splňovat následující atributy - agentura doloží jejich splnění rodnými listy nabízených ploch:</t>
  </si>
  <si>
    <t>Personální zajištění expozice (2 reprezentativní hostesky, 8 hodin denně). Cena bez dopravy a oblečení</t>
  </si>
  <si>
    <t xml:space="preserve">Pro Nova Group jsou ceny Net/Net CPP platné pro rozdělení GRPs cílové skupiny Dospělí 15+ v poměru uvedeném v tabulce níže; poměr musí být v souladu s obchodní politikou Nova Group, platnou ke dni podání nabídky. Rozpor nabídky uchazeče a obchodní politiky příslušného média se považuje  za rozpor se zadávacími podmínkami a povede k vyřazení nabídky.   </t>
  </si>
  <si>
    <t xml:space="preserve">Pro Prima Group jsou ceny Net/Net CPP platné pro rozdělení GRPs cílové skupiny Dospělí 15+ v poměru uvedeném v tabulce níže; poměr musí být v souladu s obchodní politikou Prima Group, platnou ke dni podání nabídky. Rozpor nabídky uchazeče a obchodní politiky příslušného média se považuje  za rozpor se zadávacími podmínkami a povede k vyřazení nabídky.    </t>
  </si>
  <si>
    <t>Při změně ceníkové ceny za 1 díl, z důvodu změny pořadu či jeho přesunu jinam, bude nabídková cena 2012 za 1 díl pořadu o vaření bez DPH zvýšena či snížena o tolik procent o kolik procent bude nová ceníková cena televize za 1 díl pořadu o vaření vyšší nebo nižší než původní ceníková cena pro dané médium a dané období.</t>
  </si>
</sst>
</file>

<file path=xl/styles.xml><?xml version="1.0" encoding="utf-8"?>
<styleSheet xmlns="http://schemas.openxmlformats.org/spreadsheetml/2006/main">
  <numFmts count="3">
    <numFmt numFmtId="164" formatCode="#,##0\ &quot;Kč&quot;"/>
    <numFmt numFmtId="165" formatCode="#,##0.00\ &quot;Kč&quot;"/>
    <numFmt numFmtId="166" formatCode="#,##0.00\ _K_č"/>
  </numFmts>
  <fonts count="29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10"/>
      <name val="Arial Narrow"/>
      <family val="2"/>
      <charset val="238"/>
    </font>
    <font>
      <b/>
      <sz val="10"/>
      <name val="Arial"/>
      <family val="2"/>
      <charset val="238"/>
    </font>
    <font>
      <b/>
      <u/>
      <sz val="12"/>
      <name val="Arial"/>
      <family val="2"/>
      <charset val="238"/>
    </font>
    <font>
      <sz val="12"/>
      <name val="Arial Narrow"/>
      <family val="2"/>
      <charset val="238"/>
    </font>
    <font>
      <sz val="16"/>
      <color indexed="12"/>
      <name val="Arial Narrow"/>
      <family val="2"/>
      <charset val="238"/>
    </font>
    <font>
      <sz val="16"/>
      <name val="Arial Narrow"/>
      <family val="2"/>
      <charset val="238"/>
    </font>
    <font>
      <b/>
      <sz val="11"/>
      <color indexed="8"/>
      <name val="Calibri"/>
      <family val="2"/>
      <charset val="238"/>
    </font>
    <font>
      <b/>
      <sz val="12"/>
      <color indexed="8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b/>
      <sz val="20"/>
      <color indexed="8"/>
      <name val="Arial"/>
      <family val="2"/>
      <charset val="238"/>
    </font>
    <font>
      <b/>
      <sz val="10"/>
      <name val="Arial Narrow"/>
      <family val="2"/>
      <charset val="238"/>
    </font>
    <font>
      <u/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2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u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9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491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4" fillId="0" borderId="1" xfId="2" applyFont="1" applyFill="1" applyBorder="1" applyAlignment="1">
      <alignment horizontal="centerContinuous" vertical="center"/>
    </xf>
    <xf numFmtId="0" fontId="4" fillId="0" borderId="1" xfId="2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Continuous" vertical="center"/>
    </xf>
    <xf numFmtId="0" fontId="4" fillId="0" borderId="2" xfId="2" applyFont="1" applyFill="1" applyBorder="1" applyAlignment="1">
      <alignment horizontal="center" vertical="center"/>
    </xf>
    <xf numFmtId="0" fontId="4" fillId="0" borderId="3" xfId="2" applyFont="1" applyFill="1" applyBorder="1" applyAlignment="1">
      <alignment horizontal="centerContinuous" vertical="center"/>
    </xf>
    <xf numFmtId="0" fontId="4" fillId="0" borderId="4" xfId="2" applyFont="1" applyFill="1" applyBorder="1" applyAlignment="1">
      <alignment horizontal="centerContinuous" vertical="center"/>
    </xf>
    <xf numFmtId="0" fontId="4" fillId="0" borderId="5" xfId="2" applyFont="1" applyFill="1" applyBorder="1" applyAlignment="1">
      <alignment horizontal="centerContinuous" vertical="center"/>
    </xf>
    <xf numFmtId="0" fontId="4" fillId="0" borderId="6" xfId="2" applyFont="1" applyFill="1" applyBorder="1" applyAlignment="1">
      <alignment horizontal="centerContinuous" vertical="center"/>
    </xf>
    <xf numFmtId="0" fontId="4" fillId="0" borderId="7" xfId="2" applyFont="1" applyFill="1" applyBorder="1" applyAlignment="1">
      <alignment horizontal="centerContinuous" vertical="center"/>
    </xf>
    <xf numFmtId="0" fontId="4" fillId="0" borderId="6" xfId="2" applyFont="1" applyFill="1" applyBorder="1" applyAlignment="1">
      <alignment horizontal="center" vertical="center"/>
    </xf>
    <xf numFmtId="0" fontId="4" fillId="0" borderId="7" xfId="2" applyFont="1" applyFill="1" applyBorder="1" applyAlignment="1">
      <alignment horizontal="center" vertical="center"/>
    </xf>
    <xf numFmtId="164" fontId="20" fillId="0" borderId="0" xfId="0" applyNumberFormat="1" applyFont="1" applyAlignment="1">
      <alignment vertical="center"/>
    </xf>
    <xf numFmtId="0" fontId="20" fillId="0" borderId="0" xfId="0" applyFont="1" applyAlignment="1">
      <alignment horizontal="center" vertical="center"/>
    </xf>
    <xf numFmtId="0" fontId="4" fillId="0" borderId="8" xfId="2" applyFont="1" applyFill="1" applyBorder="1" applyAlignment="1">
      <alignment horizontal="centerContinuous" vertical="center"/>
    </xf>
    <xf numFmtId="0" fontId="4" fillId="0" borderId="9" xfId="2" applyFont="1" applyFill="1" applyBorder="1" applyAlignment="1">
      <alignment horizontal="centerContinuous" vertical="center"/>
    </xf>
    <xf numFmtId="0" fontId="4" fillId="0" borderId="10" xfId="2" applyFont="1" applyFill="1" applyBorder="1" applyAlignment="1">
      <alignment horizontal="centerContinuous" vertical="center"/>
    </xf>
    <xf numFmtId="0" fontId="4" fillId="0" borderId="11" xfId="2" applyFont="1" applyFill="1" applyBorder="1" applyAlignment="1">
      <alignment horizontal="centerContinuous" vertical="center"/>
    </xf>
    <xf numFmtId="0" fontId="6" fillId="2" borderId="12" xfId="0" applyFont="1" applyFill="1" applyBorder="1" applyAlignment="1"/>
    <xf numFmtId="0" fontId="2" fillId="2" borderId="13" xfId="0" applyFont="1" applyFill="1" applyBorder="1" applyAlignment="1">
      <alignment wrapText="1"/>
    </xf>
    <xf numFmtId="0" fontId="2" fillId="2" borderId="14" xfId="0" applyFont="1" applyFill="1" applyBorder="1" applyAlignment="1">
      <alignment wrapText="1"/>
    </xf>
    <xf numFmtId="0" fontId="4" fillId="0" borderId="15" xfId="2" applyFont="1" applyFill="1" applyBorder="1" applyAlignment="1">
      <alignment horizontal="centerContinuous" vertical="center"/>
    </xf>
    <xf numFmtId="0" fontId="4" fillId="0" borderId="16" xfId="2" applyFont="1" applyFill="1" applyBorder="1" applyAlignment="1">
      <alignment horizontal="centerContinuous" vertical="center"/>
    </xf>
    <xf numFmtId="0" fontId="4" fillId="0" borderId="17" xfId="2" applyFont="1" applyFill="1" applyBorder="1" applyAlignment="1">
      <alignment horizontal="centerContinuous" vertical="center"/>
    </xf>
    <xf numFmtId="0" fontId="4" fillId="0" borderId="18" xfId="2" applyFont="1" applyFill="1" applyBorder="1" applyAlignment="1">
      <alignment horizontal="centerContinuous" vertical="center"/>
    </xf>
    <xf numFmtId="0" fontId="4" fillId="0" borderId="19" xfId="2" applyFont="1" applyFill="1" applyBorder="1" applyAlignment="1">
      <alignment horizontal="centerContinuous" vertical="center"/>
    </xf>
    <xf numFmtId="0" fontId="4" fillId="0" borderId="20" xfId="2" applyFont="1" applyFill="1" applyBorder="1" applyAlignment="1">
      <alignment horizontal="centerContinuous" vertical="center"/>
    </xf>
    <xf numFmtId="0" fontId="4" fillId="0" borderId="21" xfId="2" applyFont="1" applyFill="1" applyBorder="1" applyAlignment="1">
      <alignment horizontal="centerContinuous" vertical="center"/>
    </xf>
    <xf numFmtId="0" fontId="4" fillId="0" borderId="22" xfId="2" applyFont="1" applyFill="1" applyBorder="1" applyAlignment="1">
      <alignment horizontal="centerContinuous" vertical="center"/>
    </xf>
    <xf numFmtId="0" fontId="4" fillId="0" borderId="23" xfId="2" applyFont="1" applyFill="1" applyBorder="1" applyAlignment="1">
      <alignment horizontal="centerContinuous" vertical="center"/>
    </xf>
    <xf numFmtId="0" fontId="2" fillId="0" borderId="0" xfId="0" applyFont="1" applyFill="1" applyAlignment="1">
      <alignment wrapText="1"/>
    </xf>
    <xf numFmtId="0" fontId="0" fillId="0" borderId="0" xfId="0" applyFill="1"/>
    <xf numFmtId="0" fontId="0" fillId="5" borderId="0" xfId="0" applyFill="1"/>
    <xf numFmtId="0" fontId="19" fillId="5" borderId="0" xfId="0" applyFont="1" applyFill="1" applyAlignment="1">
      <alignment vertical="center"/>
    </xf>
    <xf numFmtId="0" fontId="19" fillId="5" borderId="0" xfId="0" applyFont="1" applyFill="1" applyAlignment="1">
      <alignment horizontal="left" vertical="center"/>
    </xf>
    <xf numFmtId="0" fontId="20" fillId="5" borderId="0" xfId="0" applyFont="1" applyFill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3" fontId="7" fillId="0" borderId="0" xfId="2" applyNumberFormat="1" applyFont="1" applyBorder="1"/>
    <xf numFmtId="3" fontId="7" fillId="0" borderId="0" xfId="2" quotePrefix="1" applyNumberFormat="1" applyFont="1" applyBorder="1" applyAlignment="1">
      <alignment horizontal="center"/>
    </xf>
    <xf numFmtId="0" fontId="7" fillId="0" borderId="0" xfId="2" applyFont="1" applyBorder="1"/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2" applyFont="1" applyBorder="1"/>
    <xf numFmtId="3" fontId="4" fillId="0" borderId="16" xfId="2" applyNumberFormat="1" applyFont="1" applyFill="1" applyBorder="1" applyAlignment="1">
      <alignment vertical="center" wrapText="1"/>
    </xf>
    <xf numFmtId="3" fontId="4" fillId="0" borderId="24" xfId="2" applyNumberFormat="1" applyFont="1" applyFill="1" applyBorder="1" applyAlignment="1">
      <alignment vertical="center" wrapText="1"/>
    </xf>
    <xf numFmtId="3" fontId="4" fillId="0" borderId="15" xfId="2" applyNumberFormat="1" applyFont="1" applyFill="1" applyBorder="1" applyAlignment="1">
      <alignment vertical="center" wrapText="1"/>
    </xf>
    <xf numFmtId="3" fontId="4" fillId="0" borderId="1" xfId="2" applyNumberFormat="1" applyFont="1" applyBorder="1"/>
    <xf numFmtId="0" fontId="4" fillId="0" borderId="25" xfId="2" applyFont="1" applyFill="1" applyBorder="1"/>
    <xf numFmtId="0" fontId="4" fillId="0" borderId="6" xfId="2" applyFont="1" applyFill="1" applyBorder="1"/>
    <xf numFmtId="0" fontId="4" fillId="0" borderId="1" xfId="2" applyFont="1" applyBorder="1"/>
    <xf numFmtId="0" fontId="4" fillId="0" borderId="15" xfId="0" applyFont="1" applyFill="1" applyBorder="1" applyAlignment="1">
      <alignment vertical="center" wrapText="1"/>
    </xf>
    <xf numFmtId="0" fontId="4" fillId="0" borderId="25" xfId="2" applyFont="1" applyBorder="1"/>
    <xf numFmtId="0" fontId="4" fillId="0" borderId="6" xfId="2" applyFont="1" applyBorder="1"/>
    <xf numFmtId="0" fontId="4" fillId="0" borderId="7" xfId="2" applyFont="1" applyBorder="1"/>
    <xf numFmtId="3" fontId="4" fillId="0" borderId="26" xfId="2" applyNumberFormat="1" applyFont="1" applyBorder="1"/>
    <xf numFmtId="3" fontId="4" fillId="0" borderId="9" xfId="2" applyNumberFormat="1" applyFont="1" applyBorder="1"/>
    <xf numFmtId="3" fontId="4" fillId="0" borderId="25" xfId="2" applyNumberFormat="1" applyFont="1" applyBorder="1" applyAlignment="1">
      <alignment horizontal="centerContinuous"/>
    </xf>
    <xf numFmtId="3" fontId="4" fillId="0" borderId="6" xfId="2" applyNumberFormat="1" applyFont="1" applyBorder="1"/>
    <xf numFmtId="0" fontId="4" fillId="0" borderId="27" xfId="2" applyFont="1" applyFill="1" applyBorder="1"/>
    <xf numFmtId="3" fontId="4" fillId="0" borderId="24" xfId="2" applyNumberFormat="1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vertical="center"/>
    </xf>
    <xf numFmtId="3" fontId="4" fillId="0" borderId="25" xfId="2" applyNumberFormat="1" applyFont="1" applyBorder="1" applyAlignment="1">
      <alignment horizontal="center"/>
    </xf>
    <xf numFmtId="3" fontId="4" fillId="0" borderId="1" xfId="2" applyNumberFormat="1" applyFont="1" applyBorder="1" applyAlignment="1">
      <alignment horizontal="center"/>
    </xf>
    <xf numFmtId="0" fontId="4" fillId="0" borderId="27" xfId="2" applyFont="1" applyFill="1" applyBorder="1" applyAlignment="1">
      <alignment horizontal="center"/>
    </xf>
    <xf numFmtId="3" fontId="4" fillId="0" borderId="26" xfId="2" applyNumberFormat="1" applyFont="1" applyBorder="1" applyAlignment="1">
      <alignment horizontal="center"/>
    </xf>
    <xf numFmtId="3" fontId="4" fillId="0" borderId="9" xfId="2" applyNumberFormat="1" applyFont="1" applyBorder="1" applyAlignment="1">
      <alignment horizontal="center"/>
    </xf>
    <xf numFmtId="3" fontId="4" fillId="0" borderId="6" xfId="2" applyNumberFormat="1" applyFont="1" applyBorder="1" applyAlignment="1">
      <alignment horizontal="center"/>
    </xf>
    <xf numFmtId="0" fontId="4" fillId="0" borderId="16" xfId="2" applyFont="1" applyBorder="1"/>
    <xf numFmtId="3" fontId="4" fillId="0" borderId="16" xfId="2" applyNumberFormat="1" applyFont="1" applyBorder="1"/>
    <xf numFmtId="0" fontId="4" fillId="0" borderId="24" xfId="2" applyFont="1" applyFill="1" applyBorder="1"/>
    <xf numFmtId="0" fontId="4" fillId="0" borderId="15" xfId="2" applyFont="1" applyFill="1" applyBorder="1"/>
    <xf numFmtId="0" fontId="4" fillId="0" borderId="24" xfId="2" applyFont="1" applyBorder="1"/>
    <xf numFmtId="0" fontId="4" fillId="0" borderId="15" xfId="2" applyFont="1" applyBorder="1"/>
    <xf numFmtId="0" fontId="4" fillId="0" borderId="17" xfId="2" applyFont="1" applyBorder="1"/>
    <xf numFmtId="0" fontId="4" fillId="0" borderId="28" xfId="2" applyFont="1" applyFill="1" applyBorder="1" applyAlignment="1">
      <alignment horizontal="centerContinuous" vertical="center"/>
    </xf>
    <xf numFmtId="0" fontId="4" fillId="0" borderId="4" xfId="2" applyFont="1" applyBorder="1"/>
    <xf numFmtId="3" fontId="4" fillId="0" borderId="4" xfId="2" applyNumberFormat="1" applyFont="1" applyBorder="1"/>
    <xf numFmtId="3" fontId="4" fillId="0" borderId="29" xfId="2" applyNumberFormat="1" applyFont="1" applyFill="1" applyBorder="1" applyAlignment="1">
      <alignment vertical="center" wrapText="1"/>
    </xf>
    <xf numFmtId="3" fontId="4" fillId="0" borderId="30" xfId="2" applyNumberFormat="1" applyFont="1" applyFill="1" applyBorder="1" applyAlignment="1">
      <alignment vertical="center" wrapText="1"/>
    </xf>
    <xf numFmtId="3" fontId="4" fillId="0" borderId="31" xfId="2" applyNumberFormat="1" applyFont="1" applyFill="1" applyBorder="1" applyAlignment="1">
      <alignment vertical="center" wrapText="1"/>
    </xf>
    <xf numFmtId="0" fontId="4" fillId="0" borderId="32" xfId="2" applyFont="1" applyFill="1" applyBorder="1"/>
    <xf numFmtId="0" fontId="4" fillId="0" borderId="3" xfId="2" applyFont="1" applyFill="1" applyBorder="1"/>
    <xf numFmtId="0" fontId="4" fillId="0" borderId="30" xfId="0" applyFont="1" applyFill="1" applyBorder="1" applyAlignment="1">
      <alignment vertical="center" wrapText="1"/>
    </xf>
    <xf numFmtId="0" fontId="4" fillId="0" borderId="32" xfId="2" applyFont="1" applyBorder="1"/>
    <xf numFmtId="0" fontId="4" fillId="0" borderId="3" xfId="2" applyFont="1" applyBorder="1"/>
    <xf numFmtId="0" fontId="4" fillId="0" borderId="5" xfId="2" applyFont="1" applyBorder="1"/>
    <xf numFmtId="0" fontId="4" fillId="0" borderId="21" xfId="2" applyFont="1" applyBorder="1"/>
    <xf numFmtId="3" fontId="4" fillId="0" borderId="21" xfId="2" applyNumberFormat="1" applyFont="1" applyBorder="1"/>
    <xf numFmtId="3" fontId="4" fillId="0" borderId="33" xfId="2" applyNumberFormat="1" applyFont="1" applyFill="1" applyBorder="1" applyAlignment="1">
      <alignment vertical="center" wrapText="1"/>
    </xf>
    <xf numFmtId="3" fontId="4" fillId="0" borderId="20" xfId="2" applyNumberFormat="1" applyFont="1" applyFill="1" applyBorder="1" applyAlignment="1">
      <alignment vertical="center" wrapText="1"/>
    </xf>
    <xf numFmtId="3" fontId="4" fillId="0" borderId="21" xfId="2" applyNumberFormat="1" applyFont="1" applyFill="1" applyBorder="1" applyAlignment="1">
      <alignment vertical="center" wrapText="1"/>
    </xf>
    <xf numFmtId="0" fontId="4" fillId="0" borderId="33" xfId="2" applyFont="1" applyFill="1" applyBorder="1"/>
    <xf numFmtId="0" fontId="4" fillId="0" borderId="20" xfId="2" applyFont="1" applyFill="1" applyBorder="1"/>
    <xf numFmtId="0" fontId="4" fillId="0" borderId="20" xfId="0" applyFont="1" applyFill="1" applyBorder="1" applyAlignment="1">
      <alignment vertical="center" wrapText="1"/>
    </xf>
    <xf numFmtId="0" fontId="4" fillId="0" borderId="33" xfId="2" applyFont="1" applyBorder="1"/>
    <xf numFmtId="0" fontId="4" fillId="0" borderId="20" xfId="2" applyFont="1" applyBorder="1"/>
    <xf numFmtId="0" fontId="4" fillId="0" borderId="22" xfId="2" applyFont="1" applyBorder="1"/>
    <xf numFmtId="0" fontId="4" fillId="0" borderId="34" xfId="2" applyFont="1" applyFill="1" applyBorder="1" applyAlignment="1">
      <alignment horizontal="centerContinuous" vertical="center"/>
    </xf>
    <xf numFmtId="0" fontId="4" fillId="0" borderId="1" xfId="2" applyFont="1" applyBorder="1" applyAlignment="1">
      <alignment horizontal="center"/>
    </xf>
    <xf numFmtId="0" fontId="4" fillId="0" borderId="16" xfId="2" applyFont="1" applyBorder="1" applyAlignment="1">
      <alignment horizontal="center"/>
    </xf>
    <xf numFmtId="0" fontId="4" fillId="0" borderId="4" xfId="2" applyFont="1" applyBorder="1" applyAlignment="1">
      <alignment horizontal="center"/>
    </xf>
    <xf numFmtId="0" fontId="4" fillId="0" borderId="8" xfId="2" applyFont="1" applyFill="1" applyBorder="1" applyAlignment="1">
      <alignment horizontal="center" vertical="center"/>
    </xf>
    <xf numFmtId="0" fontId="4" fillId="0" borderId="9" xfId="2" applyFont="1" applyFill="1" applyBorder="1" applyAlignment="1">
      <alignment horizontal="center" vertical="center"/>
    </xf>
    <xf numFmtId="0" fontId="4" fillId="0" borderId="25" xfId="2" applyFont="1" applyBorder="1" applyAlignment="1">
      <alignment horizontal="center"/>
    </xf>
    <xf numFmtId="0" fontId="4" fillId="0" borderId="6" xfId="2" applyFont="1" applyBorder="1" applyAlignment="1">
      <alignment horizontal="center"/>
    </xf>
    <xf numFmtId="0" fontId="4" fillId="0" borderId="7" xfId="2" applyFont="1" applyBorder="1" applyAlignment="1">
      <alignment horizontal="center"/>
    </xf>
    <xf numFmtId="0" fontId="4" fillId="0" borderId="6" xfId="2" applyFont="1" applyFill="1" applyBorder="1" applyAlignment="1">
      <alignment horizontal="center"/>
    </xf>
    <xf numFmtId="3" fontId="4" fillId="0" borderId="15" xfId="2" applyNumberFormat="1" applyFont="1" applyFill="1" applyBorder="1" applyAlignment="1">
      <alignment horizontal="center" vertical="center" wrapText="1"/>
    </xf>
    <xf numFmtId="3" fontId="4" fillId="0" borderId="16" xfId="2" applyNumberFormat="1" applyFont="1" applyFill="1" applyBorder="1" applyAlignment="1">
      <alignment horizontal="center" vertical="center" wrapText="1"/>
    </xf>
    <xf numFmtId="0" fontId="4" fillId="0" borderId="25" xfId="2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1" fillId="0" borderId="0" xfId="0" applyFont="1" applyBorder="1"/>
    <xf numFmtId="0" fontId="22" fillId="0" borderId="0" xfId="0" applyFont="1" applyFill="1" applyBorder="1" applyAlignment="1">
      <alignment vertical="center"/>
    </xf>
    <xf numFmtId="0" fontId="22" fillId="5" borderId="0" xfId="0" applyFont="1" applyFill="1" applyBorder="1" applyAlignment="1">
      <alignment vertical="center"/>
    </xf>
    <xf numFmtId="0" fontId="0" fillId="0" borderId="35" xfId="0" applyBorder="1"/>
    <xf numFmtId="0" fontId="0" fillId="0" borderId="36" xfId="0" applyBorder="1" applyAlignment="1">
      <alignment wrapText="1"/>
    </xf>
    <xf numFmtId="0" fontId="0" fillId="0" borderId="37" xfId="0" applyBorder="1"/>
    <xf numFmtId="0" fontId="0" fillId="0" borderId="38" xfId="0" applyBorder="1"/>
    <xf numFmtId="0" fontId="0" fillId="0" borderId="38" xfId="0" applyBorder="1" applyAlignment="1">
      <alignment wrapText="1"/>
    </xf>
    <xf numFmtId="0" fontId="0" fillId="0" borderId="40" xfId="0" applyBorder="1"/>
    <xf numFmtId="0" fontId="0" fillId="0" borderId="42" xfId="0" applyBorder="1"/>
    <xf numFmtId="0" fontId="10" fillId="0" borderId="43" xfId="0" applyFont="1" applyBorder="1"/>
    <xf numFmtId="0" fontId="10" fillId="0" borderId="44" xfId="0" applyFont="1" applyBorder="1"/>
    <xf numFmtId="0" fontId="10" fillId="0" borderId="44" xfId="0" applyFont="1" applyBorder="1" applyAlignment="1">
      <alignment vertical="center" wrapText="1"/>
    </xf>
    <xf numFmtId="0" fontId="10" fillId="0" borderId="45" xfId="0" applyFont="1" applyBorder="1" applyAlignment="1">
      <alignment vertical="center" wrapText="1"/>
    </xf>
    <xf numFmtId="0" fontId="11" fillId="0" borderId="0" xfId="0" applyFont="1" applyAlignment="1">
      <alignment horizontal="left" vertical="center"/>
    </xf>
    <xf numFmtId="0" fontId="0" fillId="0" borderId="0" xfId="0" applyFont="1" applyBorder="1"/>
    <xf numFmtId="0" fontId="0" fillId="0" borderId="0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0" fillId="0" borderId="48" xfId="0" applyBorder="1" applyAlignment="1">
      <alignment vertical="center" wrapText="1"/>
    </xf>
    <xf numFmtId="0" fontId="0" fillId="0" borderId="49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0" borderId="50" xfId="0" applyFont="1" applyBorder="1" applyAlignment="1">
      <alignment vertical="center" wrapText="1"/>
    </xf>
    <xf numFmtId="0" fontId="0" fillId="0" borderId="52" xfId="0" applyFill="1" applyBorder="1" applyAlignment="1">
      <alignment vertical="center" wrapText="1"/>
    </xf>
    <xf numFmtId="0" fontId="0" fillId="0" borderId="53" xfId="0" applyFill="1" applyBorder="1" applyAlignment="1">
      <alignment vertical="center" wrapText="1"/>
    </xf>
    <xf numFmtId="0" fontId="0" fillId="0" borderId="40" xfId="0" applyFill="1" applyBorder="1" applyAlignment="1">
      <alignment vertical="center" wrapText="1"/>
    </xf>
    <xf numFmtId="0" fontId="0" fillId="0" borderId="54" xfId="0" applyFill="1" applyBorder="1" applyAlignment="1">
      <alignment vertical="center" wrapText="1"/>
    </xf>
    <xf numFmtId="0" fontId="0" fillId="0" borderId="42" xfId="0" applyFill="1" applyBorder="1" applyAlignment="1">
      <alignment vertical="center" wrapText="1"/>
    </xf>
    <xf numFmtId="0" fontId="0" fillId="0" borderId="50" xfId="0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0" fillId="0" borderId="38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54" xfId="0" applyBorder="1" applyAlignment="1">
      <alignment vertical="center" wrapText="1"/>
    </xf>
    <xf numFmtId="0" fontId="10" fillId="0" borderId="55" xfId="0" applyFont="1" applyBorder="1"/>
    <xf numFmtId="0" fontId="10" fillId="0" borderId="56" xfId="0" applyFont="1" applyBorder="1"/>
    <xf numFmtId="0" fontId="10" fillId="0" borderId="56" xfId="0" applyFont="1" applyBorder="1" applyAlignment="1">
      <alignment vertical="center" wrapText="1"/>
    </xf>
    <xf numFmtId="0" fontId="10" fillId="0" borderId="57" xfId="0" applyFont="1" applyBorder="1" applyAlignment="1">
      <alignment vertical="center" wrapText="1"/>
    </xf>
    <xf numFmtId="0" fontId="0" fillId="0" borderId="36" xfId="0" applyBorder="1" applyAlignment="1">
      <alignment vertical="center"/>
    </xf>
    <xf numFmtId="0" fontId="0" fillId="0" borderId="58" xfId="0" applyBorder="1"/>
    <xf numFmtId="0" fontId="0" fillId="0" borderId="60" xfId="0" applyBorder="1" applyAlignment="1">
      <alignment vertical="center" wrapText="1"/>
    </xf>
    <xf numFmtId="0" fontId="0" fillId="0" borderId="61" xfId="0" applyBorder="1" applyAlignment="1">
      <alignment vertical="center" wrapText="1"/>
    </xf>
    <xf numFmtId="0" fontId="10" fillId="0" borderId="39" xfId="0" applyFont="1" applyBorder="1"/>
    <xf numFmtId="0" fontId="13" fillId="0" borderId="40" xfId="0" applyFont="1" applyBorder="1" applyAlignment="1">
      <alignment vertical="center" wrapText="1"/>
    </xf>
    <xf numFmtId="0" fontId="0" fillId="0" borderId="59" xfId="0" applyFill="1" applyBorder="1" applyAlignment="1">
      <alignment vertical="center" wrapText="1"/>
    </xf>
    <xf numFmtId="0" fontId="0" fillId="0" borderId="60" xfId="0" applyFill="1" applyBorder="1" applyAlignment="1">
      <alignment vertical="center" wrapText="1"/>
    </xf>
    <xf numFmtId="0" fontId="0" fillId="0" borderId="38" xfId="0" applyFill="1" applyBorder="1" applyAlignment="1">
      <alignment vertical="center" wrapText="1"/>
    </xf>
    <xf numFmtId="0" fontId="0" fillId="0" borderId="61" xfId="0" applyFill="1" applyBorder="1" applyAlignment="1">
      <alignment vertical="center" wrapText="1"/>
    </xf>
    <xf numFmtId="0" fontId="0" fillId="0" borderId="36" xfId="0" applyFill="1" applyBorder="1" applyAlignment="1">
      <alignment vertical="center" wrapText="1"/>
    </xf>
    <xf numFmtId="0" fontId="0" fillId="0" borderId="46" xfId="0" applyFill="1" applyBorder="1" applyAlignment="1">
      <alignment vertical="center" wrapText="1"/>
    </xf>
    <xf numFmtId="0" fontId="0" fillId="0" borderId="38" xfId="0" applyBorder="1" applyAlignment="1">
      <alignment vertical="center"/>
    </xf>
    <xf numFmtId="0" fontId="14" fillId="0" borderId="0" xfId="0" applyFont="1" applyAlignment="1">
      <alignment horizontal="left" vertical="center"/>
    </xf>
    <xf numFmtId="0" fontId="23" fillId="0" borderId="0" xfId="0" applyFont="1"/>
    <xf numFmtId="165" fontId="0" fillId="0" borderId="0" xfId="0" applyNumberFormat="1"/>
    <xf numFmtId="165" fontId="18" fillId="7" borderId="38" xfId="0" applyNumberFormat="1" applyFont="1" applyFill="1" applyBorder="1"/>
    <xf numFmtId="0" fontId="0" fillId="0" borderId="62" xfId="0" applyBorder="1"/>
    <xf numFmtId="0" fontId="20" fillId="0" borderId="63" xfId="0" applyFont="1" applyBorder="1" applyAlignment="1">
      <alignment horizontal="right"/>
    </xf>
    <xf numFmtId="165" fontId="21" fillId="0" borderId="35" xfId="0" applyNumberFormat="1" applyFont="1" applyBorder="1"/>
    <xf numFmtId="165" fontId="21" fillId="0" borderId="36" xfId="0" applyNumberFormat="1" applyFont="1" applyBorder="1"/>
    <xf numFmtId="0" fontId="22" fillId="0" borderId="59" xfId="0" applyFont="1" applyFill="1" applyBorder="1" applyAlignment="1">
      <alignment vertical="center"/>
    </xf>
    <xf numFmtId="0" fontId="22" fillId="5" borderId="64" xfId="0" applyFont="1" applyFill="1" applyBorder="1" applyAlignment="1">
      <alignment vertical="center"/>
    </xf>
    <xf numFmtId="165" fontId="21" fillId="0" borderId="37" xfId="0" applyNumberFormat="1" applyFont="1" applyBorder="1"/>
    <xf numFmtId="165" fontId="21" fillId="0" borderId="38" xfId="0" applyNumberFormat="1" applyFont="1" applyBorder="1"/>
    <xf numFmtId="0" fontId="22" fillId="0" borderId="38" xfId="0" applyFont="1" applyFill="1" applyBorder="1" applyAlignment="1">
      <alignment vertical="center"/>
    </xf>
    <xf numFmtId="0" fontId="22" fillId="5" borderId="65" xfId="0" applyFont="1" applyFill="1" applyBorder="1" applyAlignment="1">
      <alignment vertical="center"/>
    </xf>
    <xf numFmtId="0" fontId="22" fillId="5" borderId="66" xfId="0" applyFont="1" applyFill="1" applyBorder="1" applyAlignment="1">
      <alignment vertical="center"/>
    </xf>
    <xf numFmtId="0" fontId="22" fillId="5" borderId="67" xfId="0" applyFont="1" applyFill="1" applyBorder="1" applyAlignment="1">
      <alignment vertical="center"/>
    </xf>
    <xf numFmtId="0" fontId="22" fillId="5" borderId="65" xfId="0" applyFont="1" applyFill="1" applyBorder="1" applyAlignment="1">
      <alignment horizontal="left" vertical="center"/>
    </xf>
    <xf numFmtId="165" fontId="21" fillId="0" borderId="41" xfId="0" applyNumberFormat="1" applyFont="1" applyBorder="1"/>
    <xf numFmtId="165" fontId="21" fillId="0" borderId="42" xfId="0" applyNumberFormat="1" applyFont="1" applyBorder="1"/>
    <xf numFmtId="0" fontId="22" fillId="0" borderId="42" xfId="0" applyFont="1" applyFill="1" applyBorder="1" applyAlignment="1">
      <alignment vertical="center"/>
    </xf>
    <xf numFmtId="0" fontId="22" fillId="5" borderId="68" xfId="0" applyFont="1" applyFill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24" fillId="0" borderId="0" xfId="0" applyFont="1"/>
    <xf numFmtId="0" fontId="16" fillId="5" borderId="0" xfId="0" applyFont="1" applyFill="1" applyBorder="1" applyAlignment="1">
      <alignment vertical="center" wrapText="1"/>
    </xf>
    <xf numFmtId="0" fontId="16" fillId="5" borderId="0" xfId="0" applyFont="1" applyFill="1" applyBorder="1" applyAlignment="1">
      <alignment horizontal="center" vertical="center" wrapText="1"/>
    </xf>
    <xf numFmtId="0" fontId="16" fillId="5" borderId="38" xfId="0" applyFont="1" applyFill="1" applyBorder="1" applyAlignment="1">
      <alignment horizontal="center" vertical="center" wrapText="1"/>
    </xf>
    <xf numFmtId="0" fontId="16" fillId="5" borderId="70" xfId="0" applyFont="1" applyFill="1" applyBorder="1" applyAlignment="1">
      <alignment horizontal="center" vertical="center" wrapText="1"/>
    </xf>
    <xf numFmtId="0" fontId="4" fillId="5" borderId="71" xfId="0" applyFont="1" applyFill="1" applyBorder="1" applyAlignment="1">
      <alignment horizontal="center" wrapText="1"/>
    </xf>
    <xf numFmtId="0" fontId="4" fillId="5" borderId="73" xfId="0" applyFont="1" applyFill="1" applyBorder="1" applyAlignment="1">
      <alignment horizontal="center" wrapText="1"/>
    </xf>
    <xf numFmtId="0" fontId="26" fillId="5" borderId="70" xfId="0" applyFont="1" applyFill="1" applyBorder="1" applyAlignment="1">
      <alignment vertical="center"/>
    </xf>
    <xf numFmtId="0" fontId="25" fillId="5" borderId="62" xfId="0" applyFont="1" applyFill="1" applyBorder="1" applyAlignment="1">
      <alignment horizontal="left" vertical="center"/>
    </xf>
    <xf numFmtId="0" fontId="25" fillId="0" borderId="0" xfId="0" applyFont="1" applyAlignment="1">
      <alignment vertical="center"/>
    </xf>
    <xf numFmtId="0" fontId="16" fillId="0" borderId="70" xfId="0" applyFont="1" applyFill="1" applyBorder="1" applyAlignment="1" applyProtection="1">
      <alignment horizontal="centerContinuous"/>
    </xf>
    <xf numFmtId="0" fontId="4" fillId="4" borderId="34" xfId="0" applyFont="1" applyFill="1" applyBorder="1" applyAlignment="1" applyProtection="1">
      <alignment horizontal="center" vertical="center"/>
    </xf>
    <xf numFmtId="0" fontId="4" fillId="4" borderId="74" xfId="0" applyFont="1" applyFill="1" applyBorder="1" applyAlignment="1" applyProtection="1">
      <alignment horizontal="center" vertical="center"/>
    </xf>
    <xf numFmtId="0" fontId="4" fillId="4" borderId="75" xfId="0" applyFont="1" applyFill="1" applyBorder="1" applyAlignment="1" applyProtection="1">
      <alignment horizontal="center" vertical="center"/>
    </xf>
    <xf numFmtId="0" fontId="4" fillId="4" borderId="76" xfId="0" applyFont="1" applyFill="1" applyBorder="1" applyAlignment="1" applyProtection="1">
      <alignment horizontal="center" vertical="center"/>
    </xf>
    <xf numFmtId="0" fontId="4" fillId="4" borderId="77" xfId="0" applyFont="1" applyFill="1" applyBorder="1" applyAlignment="1" applyProtection="1">
      <alignment horizontal="center" vertical="center"/>
    </xf>
    <xf numFmtId="0" fontId="4" fillId="4" borderId="78" xfId="0" applyFont="1" applyFill="1" applyBorder="1" applyAlignment="1" applyProtection="1">
      <alignment horizontal="center" vertical="center"/>
    </xf>
    <xf numFmtId="0" fontId="4" fillId="4" borderId="79" xfId="0" applyFont="1" applyFill="1" applyBorder="1" applyAlignment="1" applyProtection="1">
      <alignment horizontal="center" vertical="center"/>
    </xf>
    <xf numFmtId="0" fontId="4" fillId="4" borderId="80" xfId="0" applyFont="1" applyFill="1" applyBorder="1" applyAlignment="1" applyProtection="1">
      <alignment horizontal="center" vertical="center"/>
    </xf>
    <xf numFmtId="0" fontId="4" fillId="4" borderId="81" xfId="0" applyFont="1" applyFill="1" applyBorder="1" applyAlignment="1" applyProtection="1">
      <alignment horizontal="center" vertical="center"/>
    </xf>
    <xf numFmtId="0" fontId="4" fillId="3" borderId="8" xfId="0" quotePrefix="1" applyFont="1" applyFill="1" applyBorder="1" applyAlignment="1" applyProtection="1">
      <alignment horizontal="center" vertical="center"/>
    </xf>
    <xf numFmtId="0" fontId="4" fillId="3" borderId="26" xfId="0" quotePrefix="1" applyFont="1" applyFill="1" applyBorder="1" applyAlignment="1" applyProtection="1">
      <alignment horizontal="center" vertical="center"/>
    </xf>
    <xf numFmtId="0" fontId="4" fillId="3" borderId="5" xfId="0" quotePrefix="1" applyFont="1" applyFill="1" applyBorder="1" applyAlignment="1" applyProtection="1">
      <alignment horizontal="center" vertical="center"/>
    </xf>
    <xf numFmtId="0" fontId="4" fillId="3" borderId="11" xfId="0" quotePrefix="1" applyFont="1" applyFill="1" applyBorder="1" applyAlignment="1" applyProtection="1">
      <alignment horizontal="center" vertical="center"/>
    </xf>
    <xf numFmtId="0" fontId="4" fillId="0" borderId="8" xfId="0" quotePrefix="1" applyFont="1" applyFill="1" applyBorder="1" applyAlignment="1" applyProtection="1">
      <alignment horizontal="center" vertical="center"/>
    </xf>
    <xf numFmtId="0" fontId="4" fillId="0" borderId="9" xfId="0" quotePrefix="1" applyFont="1" applyFill="1" applyBorder="1" applyAlignment="1" applyProtection="1">
      <alignment horizontal="center" vertical="center"/>
    </xf>
    <xf numFmtId="0" fontId="4" fillId="0" borderId="5" xfId="0" quotePrefix="1" applyFont="1" applyFill="1" applyBorder="1" applyAlignment="1" applyProtection="1">
      <alignment horizontal="center" vertical="center"/>
    </xf>
    <xf numFmtId="0" fontId="4" fillId="3" borderId="26" xfId="0" applyFont="1" applyFill="1" applyBorder="1" applyAlignment="1" applyProtection="1">
      <alignment horizontal="center" vertical="center"/>
    </xf>
    <xf numFmtId="0" fontId="4" fillId="3" borderId="82" xfId="0" quotePrefix="1" applyFont="1" applyFill="1" applyBorder="1" applyAlignment="1" applyProtection="1">
      <alignment horizontal="center" vertical="center"/>
    </xf>
    <xf numFmtId="0" fontId="4" fillId="3" borderId="32" xfId="0" quotePrefix="1" applyFont="1" applyFill="1" applyBorder="1" applyAlignment="1" applyProtection="1">
      <alignment horizontal="center" vertical="center"/>
    </xf>
    <xf numFmtId="0" fontId="25" fillId="0" borderId="83" xfId="0" applyFont="1" applyBorder="1" applyAlignment="1">
      <alignment vertical="center"/>
    </xf>
    <xf numFmtId="3" fontId="25" fillId="0" borderId="83" xfId="0" applyNumberFormat="1" applyFont="1" applyBorder="1" applyAlignment="1">
      <alignment horizontal="center" vertical="center"/>
    </xf>
    <xf numFmtId="3" fontId="4" fillId="0" borderId="8" xfId="2" applyNumberFormat="1" applyFont="1" applyBorder="1"/>
    <xf numFmtId="0" fontId="4" fillId="0" borderId="16" xfId="0" applyFont="1" applyFill="1" applyBorder="1" applyAlignment="1">
      <alignment vertical="center" wrapText="1"/>
    </xf>
    <xf numFmtId="0" fontId="25" fillId="0" borderId="83" xfId="0" applyFont="1" applyBorder="1" applyAlignment="1">
      <alignment horizontal="center" vertical="center"/>
    </xf>
    <xf numFmtId="3" fontId="4" fillId="0" borderId="6" xfId="2" applyNumberFormat="1" applyFont="1" applyBorder="1" applyAlignment="1">
      <alignment vertical="center"/>
    </xf>
    <xf numFmtId="0" fontId="16" fillId="0" borderId="6" xfId="2" applyFont="1" applyFill="1" applyBorder="1" applyAlignment="1"/>
    <xf numFmtId="3" fontId="26" fillId="0" borderId="62" xfId="0" applyNumberFormat="1" applyFont="1" applyBorder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6" fillId="0" borderId="14" xfId="0" applyFont="1" applyBorder="1" applyAlignment="1">
      <alignment horizontal="center" vertical="center" wrapText="1"/>
    </xf>
    <xf numFmtId="0" fontId="26" fillId="0" borderId="83" xfId="0" applyFont="1" applyBorder="1" applyAlignment="1">
      <alignment horizontal="center" vertical="center" wrapText="1"/>
    </xf>
    <xf numFmtId="0" fontId="26" fillId="0" borderId="84" xfId="0" applyFont="1" applyBorder="1" applyAlignment="1">
      <alignment horizontal="center" vertical="center" wrapText="1"/>
    </xf>
    <xf numFmtId="0" fontId="25" fillId="0" borderId="48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48" xfId="0" applyFont="1" applyBorder="1" applyAlignment="1">
      <alignment horizontal="left" vertical="center"/>
    </xf>
    <xf numFmtId="0" fontId="25" fillId="0" borderId="83" xfId="0" applyFont="1" applyBorder="1" applyAlignment="1">
      <alignment horizontal="left" vertical="center"/>
    </xf>
    <xf numFmtId="0" fontId="25" fillId="0" borderId="48" xfId="0" applyFont="1" applyBorder="1" applyAlignment="1">
      <alignment horizontal="left" vertical="center" wrapText="1"/>
    </xf>
    <xf numFmtId="165" fontId="25" fillId="0" borderId="83" xfId="0" applyNumberFormat="1" applyFont="1" applyBorder="1" applyAlignment="1">
      <alignment horizontal="center" vertical="center" wrapText="1"/>
    </xf>
    <xf numFmtId="164" fontId="26" fillId="0" borderId="62" xfId="0" applyNumberFormat="1" applyFont="1" applyBorder="1" applyAlignment="1">
      <alignment horizontal="center" vertical="center"/>
    </xf>
    <xf numFmtId="0" fontId="26" fillId="0" borderId="62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164" fontId="25" fillId="0" borderId="48" xfId="0" applyNumberFormat="1" applyFont="1" applyBorder="1" applyAlignment="1">
      <alignment horizontal="center" vertical="center" wrapText="1"/>
    </xf>
    <xf numFmtId="0" fontId="25" fillId="0" borderId="48" xfId="0" applyFont="1" applyBorder="1" applyAlignment="1">
      <alignment horizontal="center" vertical="center"/>
    </xf>
    <xf numFmtId="0" fontId="25" fillId="0" borderId="59" xfId="0" applyFont="1" applyBorder="1" applyAlignment="1">
      <alignment vertical="center"/>
    </xf>
    <xf numFmtId="0" fontId="25" fillId="0" borderId="13" xfId="0" applyFont="1" applyBorder="1" applyAlignment="1">
      <alignment vertical="center"/>
    </xf>
    <xf numFmtId="0" fontId="25" fillId="0" borderId="59" xfId="0" applyFont="1" applyBorder="1" applyAlignment="1">
      <alignment horizontal="center" vertical="center"/>
    </xf>
    <xf numFmtId="0" fontId="25" fillId="0" borderId="14" xfId="0" applyFont="1" applyBorder="1" applyAlignment="1">
      <alignment vertical="center"/>
    </xf>
    <xf numFmtId="0" fontId="25" fillId="0" borderId="40" xfId="0" applyFont="1" applyBorder="1" applyAlignment="1">
      <alignment vertical="center"/>
    </xf>
    <xf numFmtId="0" fontId="25" fillId="0" borderId="78" xfId="0" applyFont="1" applyBorder="1" applyAlignment="1">
      <alignment vertical="center"/>
    </xf>
    <xf numFmtId="0" fontId="25" fillId="0" borderId="40" xfId="0" applyFont="1" applyBorder="1" applyAlignment="1">
      <alignment horizontal="center" vertical="center"/>
    </xf>
    <xf numFmtId="0" fontId="25" fillId="0" borderId="84" xfId="0" applyFont="1" applyBorder="1" applyAlignment="1">
      <alignment horizontal="center" vertical="center"/>
    </xf>
    <xf numFmtId="3" fontId="25" fillId="0" borderId="48" xfId="0" applyNumberFormat="1" applyFont="1" applyBorder="1" applyAlignment="1">
      <alignment horizontal="center" vertical="center"/>
    </xf>
    <xf numFmtId="3" fontId="4" fillId="0" borderId="28" xfId="2" applyNumberFormat="1" applyFont="1" applyBorder="1"/>
    <xf numFmtId="3" fontId="4" fillId="0" borderId="3" xfId="2" applyNumberFormat="1" applyFont="1" applyBorder="1"/>
    <xf numFmtId="3" fontId="4" fillId="0" borderId="34" xfId="2" applyNumberFormat="1" applyFont="1" applyBorder="1"/>
    <xf numFmtId="3" fontId="26" fillId="0" borderId="38" xfId="0" applyNumberFormat="1" applyFont="1" applyBorder="1" applyAlignment="1">
      <alignment horizontal="center" vertical="center"/>
    </xf>
    <xf numFmtId="166" fontId="25" fillId="0" borderId="83" xfId="0" applyNumberFormat="1" applyFont="1" applyBorder="1" applyAlignment="1">
      <alignment vertical="center"/>
    </xf>
    <xf numFmtId="0" fontId="25" fillId="0" borderId="69" xfId="0" applyFont="1" applyBorder="1" applyAlignment="1">
      <alignment horizontal="center" vertical="center"/>
    </xf>
    <xf numFmtId="164" fontId="25" fillId="0" borderId="83" xfId="0" applyNumberFormat="1" applyFont="1" applyBorder="1" applyAlignment="1">
      <alignment horizontal="center" vertical="center"/>
    </xf>
    <xf numFmtId="0" fontId="25" fillId="0" borderId="80" xfId="0" applyFont="1" applyBorder="1" applyAlignment="1">
      <alignment vertical="center"/>
    </xf>
    <xf numFmtId="166" fontId="25" fillId="0" borderId="84" xfId="0" applyNumberFormat="1" applyFont="1" applyBorder="1" applyAlignment="1">
      <alignment vertical="center"/>
    </xf>
    <xf numFmtId="166" fontId="26" fillId="0" borderId="62" xfId="0" applyNumberFormat="1" applyFont="1" applyBorder="1" applyAlignment="1">
      <alignment horizontal="center" vertical="center"/>
    </xf>
    <xf numFmtId="0" fontId="25" fillId="0" borderId="59" xfId="0" applyFont="1" applyBorder="1" applyAlignment="1">
      <alignment horizontal="left" vertical="center"/>
    </xf>
    <xf numFmtId="0" fontId="25" fillId="0" borderId="84" xfId="0" applyFont="1" applyBorder="1" applyAlignment="1">
      <alignment vertical="center"/>
    </xf>
    <xf numFmtId="0" fontId="25" fillId="0" borderId="48" xfId="0" applyFont="1" applyBorder="1" applyAlignment="1">
      <alignment vertical="center" wrapText="1"/>
    </xf>
    <xf numFmtId="164" fontId="25" fillId="0" borderId="83" xfId="0" applyNumberFormat="1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2" fillId="0" borderId="40" xfId="0" applyFont="1" applyFill="1" applyBorder="1" applyAlignment="1">
      <alignment vertical="center"/>
    </xf>
    <xf numFmtId="165" fontId="21" fillId="0" borderId="40" xfId="0" applyNumberFormat="1" applyFont="1" applyBorder="1"/>
    <xf numFmtId="165" fontId="21" fillId="0" borderId="39" xfId="0" applyNumberFormat="1" applyFont="1" applyBorder="1"/>
    <xf numFmtId="0" fontId="0" fillId="0" borderId="85" xfId="0" applyBorder="1" applyAlignment="1">
      <alignment vertical="center"/>
    </xf>
    <xf numFmtId="0" fontId="0" fillId="0" borderId="86" xfId="0" applyBorder="1" applyAlignment="1">
      <alignment vertical="center"/>
    </xf>
    <xf numFmtId="0" fontId="18" fillId="0" borderId="42" xfId="0" applyFont="1" applyBorder="1"/>
    <xf numFmtId="0" fontId="18" fillId="0" borderId="41" xfId="0" applyFont="1" applyBorder="1"/>
    <xf numFmtId="0" fontId="10" fillId="0" borderId="55" xfId="0" applyFont="1" applyBorder="1" applyAlignment="1">
      <alignment wrapText="1"/>
    </xf>
    <xf numFmtId="0" fontId="0" fillId="11" borderId="39" xfId="0" applyFill="1" applyBorder="1"/>
    <xf numFmtId="0" fontId="0" fillId="11" borderId="35" xfId="0" applyFill="1" applyBorder="1"/>
    <xf numFmtId="0" fontId="0" fillId="12" borderId="35" xfId="0" applyFill="1" applyBorder="1"/>
    <xf numFmtId="0" fontId="0" fillId="13" borderId="39" xfId="0" applyFill="1" applyBorder="1"/>
    <xf numFmtId="0" fontId="0" fillId="13" borderId="35" xfId="0" applyFill="1" applyBorder="1"/>
    <xf numFmtId="0" fontId="0" fillId="13" borderId="91" xfId="0" applyFill="1" applyBorder="1"/>
    <xf numFmtId="0" fontId="0" fillId="11" borderId="92" xfId="0" applyFill="1" applyBorder="1"/>
    <xf numFmtId="0" fontId="0" fillId="11" borderId="90" xfId="0" applyFill="1" applyBorder="1"/>
    <xf numFmtId="0" fontId="0" fillId="12" borderId="90" xfId="0" applyFill="1" applyBorder="1"/>
    <xf numFmtId="0" fontId="0" fillId="12" borderId="92" xfId="0" applyFill="1" applyBorder="1"/>
    <xf numFmtId="0" fontId="0" fillId="11" borderId="91" xfId="0" applyFill="1" applyBorder="1"/>
    <xf numFmtId="0" fontId="0" fillId="11" borderId="47" xfId="0" applyFill="1" applyBorder="1"/>
    <xf numFmtId="0" fontId="0" fillId="13" borderId="90" xfId="0" applyFill="1" applyBorder="1"/>
    <xf numFmtId="0" fontId="0" fillId="11" borderId="93" xfId="0" applyFill="1" applyBorder="1"/>
    <xf numFmtId="0" fontId="0" fillId="12" borderId="89" xfId="0" applyFill="1" applyBorder="1"/>
    <xf numFmtId="0" fontId="0" fillId="13" borderId="92" xfId="0" applyFill="1" applyBorder="1"/>
    <xf numFmtId="0" fontId="18" fillId="13" borderId="46" xfId="0" applyFont="1" applyFill="1" applyBorder="1" applyAlignment="1">
      <alignment vertical="center" wrapText="1"/>
    </xf>
    <xf numFmtId="0" fontId="0" fillId="13" borderId="36" xfId="0" applyFill="1" applyBorder="1" applyAlignment="1">
      <alignment vertical="center" wrapText="1"/>
    </xf>
    <xf numFmtId="0" fontId="18" fillId="11" borderId="46" xfId="0" applyFont="1" applyFill="1" applyBorder="1" applyAlignment="1">
      <alignment vertical="center" wrapText="1"/>
    </xf>
    <xf numFmtId="0" fontId="0" fillId="11" borderId="36" xfId="0" applyFill="1" applyBorder="1" applyAlignment="1">
      <alignment vertical="center" wrapText="1"/>
    </xf>
    <xf numFmtId="0" fontId="18" fillId="12" borderId="46" xfId="0" applyFont="1" applyFill="1" applyBorder="1" applyAlignment="1">
      <alignment vertical="center" wrapText="1"/>
    </xf>
    <xf numFmtId="0" fontId="0" fillId="12" borderId="36" xfId="0" applyFill="1" applyBorder="1" applyAlignment="1">
      <alignment vertical="center" wrapText="1"/>
    </xf>
    <xf numFmtId="0" fontId="1" fillId="0" borderId="54" xfId="0" applyFont="1" applyBorder="1" applyAlignment="1">
      <alignment vertical="center" wrapText="1"/>
    </xf>
    <xf numFmtId="0" fontId="1" fillId="0" borderId="50" xfId="0" applyFont="1" applyBorder="1" applyAlignment="1">
      <alignment vertical="center" wrapText="1"/>
    </xf>
    <xf numFmtId="0" fontId="1" fillId="0" borderId="42" xfId="0" applyFont="1" applyBorder="1" applyAlignment="1">
      <alignment vertical="center" wrapText="1"/>
    </xf>
    <xf numFmtId="0" fontId="1" fillId="0" borderId="50" xfId="0" applyFont="1" applyFill="1" applyBorder="1" applyAlignment="1">
      <alignment vertical="center" wrapText="1"/>
    </xf>
    <xf numFmtId="0" fontId="1" fillId="0" borderId="42" xfId="0" applyFont="1" applyFill="1" applyBorder="1" applyAlignment="1">
      <alignment vertical="center" wrapText="1"/>
    </xf>
    <xf numFmtId="0" fontId="1" fillId="0" borderId="42" xfId="0" applyFont="1" applyFill="1" applyBorder="1"/>
    <xf numFmtId="0" fontId="0" fillId="0" borderId="35" xfId="0" applyFill="1" applyBorder="1"/>
    <xf numFmtId="0" fontId="0" fillId="0" borderId="61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59" xfId="0" applyBorder="1" applyAlignment="1">
      <alignment wrapText="1"/>
    </xf>
    <xf numFmtId="0" fontId="0" fillId="13" borderId="95" xfId="0" applyFill="1" applyBorder="1"/>
    <xf numFmtId="0" fontId="0" fillId="0" borderId="40" xfId="0" applyFont="1" applyFill="1" applyBorder="1" applyAlignment="1">
      <alignment vertical="center" wrapText="1"/>
    </xf>
    <xf numFmtId="0" fontId="10" fillId="0" borderId="56" xfId="0" applyFont="1" applyBorder="1" applyAlignment="1">
      <alignment wrapText="1"/>
    </xf>
    <xf numFmtId="0" fontId="22" fillId="0" borderId="38" xfId="0" applyFont="1" applyFill="1" applyBorder="1" applyAlignment="1">
      <alignment vertical="center" wrapText="1"/>
    </xf>
    <xf numFmtId="0" fontId="16" fillId="5" borderId="63" xfId="0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right"/>
    </xf>
    <xf numFmtId="0" fontId="18" fillId="5" borderId="38" xfId="0" applyFont="1" applyFill="1" applyBorder="1"/>
    <xf numFmtId="0" fontId="18" fillId="6" borderId="62" xfId="0" applyFont="1" applyFill="1" applyBorder="1" applyAlignment="1">
      <alignment horizontal="right" wrapText="1"/>
    </xf>
    <xf numFmtId="0" fontId="0" fillId="6" borderId="38" xfId="0" applyFill="1" applyBorder="1" applyAlignment="1">
      <alignment horizontal="right"/>
    </xf>
    <xf numFmtId="0" fontId="19" fillId="5" borderId="63" xfId="0" applyFont="1" applyFill="1" applyBorder="1" applyAlignment="1">
      <alignment vertical="center"/>
    </xf>
    <xf numFmtId="0" fontId="25" fillId="5" borderId="70" xfId="0" applyFont="1" applyFill="1" applyBorder="1" applyAlignment="1">
      <alignment vertical="center"/>
    </xf>
    <xf numFmtId="0" fontId="0" fillId="0" borderId="0" xfId="0" applyBorder="1" applyAlignment="1"/>
    <xf numFmtId="0" fontId="0" fillId="0" borderId="0" xfId="0" applyBorder="1" applyAlignment="1">
      <alignment vertical="center"/>
    </xf>
    <xf numFmtId="0" fontId="0" fillId="5" borderId="0" xfId="0" applyFill="1" applyBorder="1"/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5" fillId="0" borderId="0" xfId="0" applyFont="1" applyFill="1" applyBorder="1" applyAlignment="1">
      <alignment horizontal="left"/>
    </xf>
    <xf numFmtId="0" fontId="0" fillId="0" borderId="0" xfId="0" applyFill="1" applyBorder="1" applyAlignment="1"/>
    <xf numFmtId="0" fontId="0" fillId="5" borderId="80" xfId="0" applyFill="1" applyBorder="1"/>
    <xf numFmtId="0" fontId="0" fillId="5" borderId="78" xfId="0" applyFill="1" applyBorder="1"/>
    <xf numFmtId="0" fontId="16" fillId="5" borderId="78" xfId="0" applyFont="1" applyFill="1" applyBorder="1" applyAlignment="1">
      <alignment vertical="center" wrapText="1"/>
    </xf>
    <xf numFmtId="0" fontId="16" fillId="5" borderId="84" xfId="0" applyFont="1" applyFill="1" applyBorder="1" applyAlignment="1">
      <alignment horizontal="center" vertical="center" wrapText="1"/>
    </xf>
    <xf numFmtId="0" fontId="19" fillId="5" borderId="14" xfId="0" applyFont="1" applyFill="1" applyBorder="1" applyAlignment="1">
      <alignment vertical="center"/>
    </xf>
    <xf numFmtId="165" fontId="10" fillId="6" borderId="40" xfId="0" applyNumberFormat="1" applyFont="1" applyFill="1" applyBorder="1"/>
    <xf numFmtId="165" fontId="10" fillId="6" borderId="42" xfId="0" applyNumberFormat="1" applyFont="1" applyFill="1" applyBorder="1"/>
    <xf numFmtId="165" fontId="26" fillId="5" borderId="59" xfId="0" applyNumberFormat="1" applyFont="1" applyFill="1" applyBorder="1" applyAlignment="1">
      <alignment horizontal="center" vertical="center"/>
    </xf>
    <xf numFmtId="165" fontId="26" fillId="6" borderId="48" xfId="0" applyNumberFormat="1" applyFont="1" applyFill="1" applyBorder="1" applyAlignment="1">
      <alignment horizontal="center" vertical="center"/>
    </xf>
    <xf numFmtId="165" fontId="26" fillId="5" borderId="48" xfId="0" applyNumberFormat="1" applyFont="1" applyFill="1" applyBorder="1" applyAlignment="1">
      <alignment horizontal="center" vertical="center"/>
    </xf>
    <xf numFmtId="165" fontId="26" fillId="7" borderId="38" xfId="0" applyNumberFormat="1" applyFont="1" applyFill="1" applyBorder="1" applyAlignment="1">
      <alignment horizontal="center" vertical="center"/>
    </xf>
    <xf numFmtId="166" fontId="26" fillId="5" borderId="0" xfId="0" applyNumberFormat="1" applyFont="1" applyFill="1" applyAlignment="1">
      <alignment horizontal="center" vertical="center"/>
    </xf>
    <xf numFmtId="165" fontId="16" fillId="6" borderId="72" xfId="0" applyNumberFormat="1" applyFont="1" applyFill="1" applyBorder="1" applyAlignment="1">
      <alignment horizontal="center" wrapText="1"/>
    </xf>
    <xf numFmtId="165" fontId="16" fillId="6" borderId="40" xfId="0" applyNumberFormat="1" applyFont="1" applyFill="1" applyBorder="1" applyAlignment="1">
      <alignment horizontal="center" wrapText="1"/>
    </xf>
    <xf numFmtId="165" fontId="26" fillId="5" borderId="40" xfId="0" applyNumberFormat="1" applyFont="1" applyFill="1" applyBorder="1" applyAlignment="1">
      <alignment horizontal="center" vertical="center"/>
    </xf>
    <xf numFmtId="165" fontId="0" fillId="0" borderId="39" xfId="0" applyNumberFormat="1" applyBorder="1"/>
    <xf numFmtId="165" fontId="0" fillId="0" borderId="40" xfId="0" applyNumberFormat="1" applyBorder="1"/>
    <xf numFmtId="165" fontId="0" fillId="0" borderId="38" xfId="0" applyNumberFormat="1" applyBorder="1"/>
    <xf numFmtId="165" fontId="0" fillId="0" borderId="36" xfId="0" applyNumberFormat="1" applyBorder="1"/>
    <xf numFmtId="165" fontId="0" fillId="0" borderId="52" xfId="0" applyNumberFormat="1" applyBorder="1"/>
    <xf numFmtId="165" fontId="0" fillId="0" borderId="48" xfId="0" applyNumberFormat="1" applyFont="1" applyBorder="1"/>
    <xf numFmtId="165" fontId="0" fillId="0" borderId="42" xfId="0" applyNumberFormat="1" applyFont="1" applyBorder="1"/>
    <xf numFmtId="165" fontId="0" fillId="0" borderId="36" xfId="0" applyNumberFormat="1" applyFont="1" applyBorder="1"/>
    <xf numFmtId="165" fontId="0" fillId="0" borderId="42" xfId="0" applyNumberFormat="1" applyBorder="1"/>
    <xf numFmtId="165" fontId="0" fillId="0" borderId="59" xfId="0" applyNumberFormat="1" applyBorder="1"/>
    <xf numFmtId="165" fontId="0" fillId="0" borderId="35" xfId="0" applyNumberFormat="1" applyFont="1" applyBorder="1"/>
    <xf numFmtId="165" fontId="1" fillId="0" borderId="42" xfId="0" applyNumberFormat="1" applyFont="1" applyBorder="1"/>
    <xf numFmtId="165" fontId="1" fillId="0" borderId="40" xfId="0" applyNumberFormat="1" applyFont="1" applyBorder="1"/>
    <xf numFmtId="165" fontId="0" fillId="0" borderId="38" xfId="0" applyNumberFormat="1" applyFont="1" applyBorder="1"/>
    <xf numFmtId="165" fontId="0" fillId="0" borderId="35" xfId="0" applyNumberFormat="1" applyBorder="1"/>
    <xf numFmtId="165" fontId="0" fillId="0" borderId="37" xfId="0" applyNumberFormat="1" applyBorder="1"/>
    <xf numFmtId="165" fontId="1" fillId="0" borderId="39" xfId="0" applyNumberFormat="1" applyFont="1" applyBorder="1"/>
    <xf numFmtId="165" fontId="1" fillId="0" borderId="94" xfId="0" applyNumberFormat="1" applyFont="1" applyBorder="1"/>
    <xf numFmtId="165" fontId="0" fillId="0" borderId="58" xfId="0" applyNumberFormat="1" applyBorder="1"/>
    <xf numFmtId="165" fontId="0" fillId="0" borderId="51" xfId="0" applyNumberFormat="1" applyBorder="1"/>
    <xf numFmtId="165" fontId="1" fillId="0" borderId="41" xfId="0" applyNumberFormat="1" applyFont="1" applyBorder="1"/>
    <xf numFmtId="165" fontId="0" fillId="0" borderId="41" xfId="0" applyNumberFormat="1" applyFont="1" applyBorder="1"/>
    <xf numFmtId="165" fontId="0" fillId="0" borderId="47" xfId="0" applyNumberFormat="1" applyFont="1" applyBorder="1"/>
    <xf numFmtId="165" fontId="0" fillId="0" borderId="41" xfId="0" applyNumberFormat="1" applyBorder="1"/>
    <xf numFmtId="165" fontId="18" fillId="6" borderId="42" xfId="0" applyNumberFormat="1" applyFont="1" applyFill="1" applyBorder="1"/>
    <xf numFmtId="165" fontId="18" fillId="6" borderId="38" xfId="0" applyNumberFormat="1" applyFont="1" applyFill="1" applyBorder="1"/>
    <xf numFmtId="165" fontId="18" fillId="6" borderId="40" xfId="0" applyNumberFormat="1" applyFont="1" applyFill="1" applyBorder="1"/>
    <xf numFmtId="165" fontId="18" fillId="6" borderId="59" xfId="0" applyNumberFormat="1" applyFont="1" applyFill="1" applyBorder="1"/>
    <xf numFmtId="165" fontId="18" fillId="6" borderId="36" xfId="0" applyNumberFormat="1" applyFont="1" applyFill="1" applyBorder="1"/>
    <xf numFmtId="165" fontId="18" fillId="7" borderId="36" xfId="0" applyNumberFormat="1" applyFont="1" applyFill="1" applyBorder="1"/>
    <xf numFmtId="165" fontId="18" fillId="6" borderId="48" xfId="0" applyNumberFormat="1" applyFont="1" applyFill="1" applyBorder="1"/>
    <xf numFmtId="165" fontId="18" fillId="6" borderId="52" xfId="0" applyNumberFormat="1" applyFont="1" applyFill="1" applyBorder="1"/>
    <xf numFmtId="165" fontId="18" fillId="6" borderId="40" xfId="0" applyNumberFormat="1" applyFont="1" applyFill="1" applyBorder="1" applyAlignment="1">
      <alignment vertical="center"/>
    </xf>
    <xf numFmtId="166" fontId="25" fillId="5" borderId="0" xfId="0" applyNumberFormat="1" applyFont="1" applyFill="1" applyAlignment="1">
      <alignment horizontal="center" vertical="center"/>
    </xf>
    <xf numFmtId="166" fontId="25" fillId="5" borderId="70" xfId="0" applyNumberFormat="1" applyFont="1" applyFill="1" applyBorder="1" applyAlignment="1">
      <alignment horizontal="center" vertical="center"/>
    </xf>
    <xf numFmtId="165" fontId="25" fillId="5" borderId="0" xfId="0" applyNumberFormat="1" applyFont="1" applyFill="1" applyAlignment="1">
      <alignment horizontal="center" vertical="center"/>
    </xf>
    <xf numFmtId="165" fontId="25" fillId="5" borderId="70" xfId="0" applyNumberFormat="1" applyFont="1" applyFill="1" applyBorder="1" applyAlignment="1">
      <alignment horizontal="center" vertical="center"/>
    </xf>
    <xf numFmtId="165" fontId="4" fillId="5" borderId="72" xfId="0" applyNumberFormat="1" applyFont="1" applyFill="1" applyBorder="1" applyAlignment="1">
      <alignment horizontal="center" wrapText="1"/>
    </xf>
    <xf numFmtId="165" fontId="4" fillId="5" borderId="40" xfId="0" applyNumberFormat="1" applyFont="1" applyFill="1" applyBorder="1" applyAlignment="1">
      <alignment horizontal="center" wrapText="1"/>
    </xf>
    <xf numFmtId="165" fontId="25" fillId="5" borderId="38" xfId="0" applyNumberFormat="1" applyFont="1" applyFill="1" applyBorder="1" applyAlignment="1">
      <alignment horizontal="center" vertical="center"/>
    </xf>
    <xf numFmtId="165" fontId="25" fillId="5" borderId="62" xfId="0" applyNumberFormat="1" applyFont="1" applyFill="1" applyBorder="1" applyAlignment="1">
      <alignment horizontal="center" vertical="center"/>
    </xf>
    <xf numFmtId="165" fontId="25" fillId="5" borderId="13" xfId="0" applyNumberFormat="1" applyFont="1" applyFill="1" applyBorder="1" applyAlignment="1">
      <alignment horizontal="center" vertical="center"/>
    </xf>
    <xf numFmtId="165" fontId="25" fillId="5" borderId="0" xfId="0" applyNumberFormat="1" applyFont="1" applyFill="1" applyBorder="1" applyAlignment="1">
      <alignment horizontal="center" vertical="center"/>
    </xf>
    <xf numFmtId="165" fontId="25" fillId="5" borderId="78" xfId="0" applyNumberFormat="1" applyFont="1" applyFill="1" applyBorder="1" applyAlignment="1">
      <alignment horizontal="center" vertical="center"/>
    </xf>
    <xf numFmtId="165" fontId="28" fillId="6" borderId="42" xfId="0" applyNumberFormat="1" applyFont="1" applyFill="1" applyBorder="1"/>
    <xf numFmtId="165" fontId="28" fillId="6" borderId="40" xfId="0" applyNumberFormat="1" applyFont="1" applyFill="1" applyBorder="1"/>
    <xf numFmtId="165" fontId="28" fillId="6" borderId="38" xfId="0" applyNumberFormat="1" applyFont="1" applyFill="1" applyBorder="1"/>
    <xf numFmtId="165" fontId="28" fillId="6" borderId="59" xfId="0" applyNumberFormat="1" applyFont="1" applyFill="1" applyBorder="1"/>
    <xf numFmtId="0" fontId="18" fillId="5" borderId="59" xfId="0" applyFont="1" applyFill="1" applyBorder="1" applyAlignment="1">
      <alignment vertical="center"/>
    </xf>
    <xf numFmtId="0" fontId="0" fillId="6" borderId="59" xfId="0" applyFill="1" applyBorder="1" applyAlignment="1">
      <alignment horizontal="right" vertical="center"/>
    </xf>
    <xf numFmtId="165" fontId="18" fillId="6" borderId="63" xfId="0" applyNumberFormat="1" applyFont="1" applyFill="1" applyBorder="1"/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/>
    <xf numFmtId="0" fontId="0" fillId="0" borderId="0" xfId="0" applyFill="1" applyBorder="1"/>
    <xf numFmtId="0" fontId="0" fillId="0" borderId="60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60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top"/>
    </xf>
    <xf numFmtId="0" fontId="0" fillId="0" borderId="60" xfId="0" applyBorder="1" applyAlignment="1">
      <alignment horizontal="left" vertical="center" wrapText="1"/>
    </xf>
    <xf numFmtId="0" fontId="0" fillId="0" borderId="54" xfId="0" applyBorder="1" applyAlignment="1">
      <alignment horizontal="left" vertical="center" wrapText="1"/>
    </xf>
    <xf numFmtId="0" fontId="0" fillId="0" borderId="49" xfId="0" applyBorder="1" applyAlignment="1">
      <alignment horizontal="left" vertical="center" wrapText="1"/>
    </xf>
    <xf numFmtId="0" fontId="0" fillId="0" borderId="53" xfId="0" applyBorder="1" applyAlignment="1">
      <alignment horizontal="left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  <xf numFmtId="0" fontId="5" fillId="2" borderId="69" xfId="0" applyFont="1" applyFill="1" applyBorder="1" applyAlignment="1">
      <alignment horizontal="left" wrapText="1"/>
    </xf>
    <xf numFmtId="0" fontId="5" fillId="2" borderId="0" xfId="0" applyFont="1" applyFill="1" applyBorder="1" applyAlignment="1">
      <alignment horizontal="left" wrapText="1"/>
    </xf>
    <xf numFmtId="0" fontId="5" fillId="2" borderId="83" xfId="0" applyFont="1" applyFill="1" applyBorder="1" applyAlignment="1">
      <alignment horizontal="left" wrapText="1"/>
    </xf>
    <xf numFmtId="0" fontId="5" fillId="2" borderId="80" xfId="0" applyFont="1" applyFill="1" applyBorder="1" applyAlignment="1">
      <alignment horizontal="left" vertical="center" wrapText="1"/>
    </xf>
    <xf numFmtId="0" fontId="5" fillId="2" borderId="78" xfId="0" applyFont="1" applyFill="1" applyBorder="1" applyAlignment="1">
      <alignment horizontal="left" vertical="center" wrapText="1"/>
    </xf>
    <xf numFmtId="0" fontId="5" fillId="2" borderId="84" xfId="0" applyFont="1" applyFill="1" applyBorder="1" applyAlignment="1">
      <alignment horizontal="left" vertical="center" wrapText="1"/>
    </xf>
    <xf numFmtId="0" fontId="26" fillId="0" borderId="38" xfId="0" applyFont="1" applyBorder="1" applyAlignment="1">
      <alignment horizontal="center" vertical="center" wrapText="1"/>
    </xf>
    <xf numFmtId="0" fontId="16" fillId="0" borderId="63" xfId="0" applyFont="1" applyFill="1" applyBorder="1" applyAlignment="1" applyProtection="1">
      <alignment horizontal="center" vertical="center"/>
    </xf>
    <xf numFmtId="0" fontId="16" fillId="0" borderId="70" xfId="0" applyFont="1" applyFill="1" applyBorder="1" applyAlignment="1" applyProtection="1">
      <alignment horizontal="center" vertical="center"/>
    </xf>
    <xf numFmtId="0" fontId="16" fillId="0" borderId="62" xfId="0" applyFont="1" applyFill="1" applyBorder="1" applyAlignment="1" applyProtection="1">
      <alignment horizontal="center" vertical="center"/>
    </xf>
    <xf numFmtId="0" fontId="26" fillId="0" borderId="59" xfId="0" applyFont="1" applyBorder="1" applyAlignment="1">
      <alignment horizontal="center" vertical="center" wrapText="1"/>
    </xf>
    <xf numFmtId="0" fontId="26" fillId="0" borderId="48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 wrapText="1"/>
    </xf>
    <xf numFmtId="0" fontId="16" fillId="0" borderId="63" xfId="0" applyFont="1" applyFill="1" applyBorder="1" applyAlignment="1">
      <alignment horizontal="center" vertical="center"/>
    </xf>
    <xf numFmtId="0" fontId="16" fillId="0" borderId="70" xfId="0" applyFont="1" applyFill="1" applyBorder="1" applyAlignment="1">
      <alignment horizontal="center" vertical="center"/>
    </xf>
    <xf numFmtId="0" fontId="16" fillId="0" borderId="62" xfId="0" applyFont="1" applyFill="1" applyBorder="1" applyAlignment="1">
      <alignment horizontal="center" vertical="center"/>
    </xf>
    <xf numFmtId="0" fontId="26" fillId="8" borderId="63" xfId="0" applyFont="1" applyFill="1" applyBorder="1" applyAlignment="1">
      <alignment horizontal="center" vertical="center"/>
    </xf>
    <xf numFmtId="0" fontId="26" fillId="8" borderId="70" xfId="0" applyFont="1" applyFill="1" applyBorder="1" applyAlignment="1">
      <alignment horizontal="center" vertical="center"/>
    </xf>
    <xf numFmtId="0" fontId="26" fillId="8" borderId="62" xfId="0" applyFont="1" applyFill="1" applyBorder="1" applyAlignment="1">
      <alignment horizontal="center" vertical="center"/>
    </xf>
    <xf numFmtId="164" fontId="26" fillId="0" borderId="63" xfId="0" applyNumberFormat="1" applyFont="1" applyBorder="1" applyAlignment="1">
      <alignment horizontal="center" vertical="center"/>
    </xf>
    <xf numFmtId="164" fontId="26" fillId="0" borderId="70" xfId="0" applyNumberFormat="1" applyFont="1" applyBorder="1" applyAlignment="1">
      <alignment horizontal="center" vertical="center"/>
    </xf>
    <xf numFmtId="164" fontId="26" fillId="0" borderId="62" xfId="0" applyNumberFormat="1" applyFont="1" applyBorder="1" applyAlignment="1">
      <alignment horizontal="center" vertical="center"/>
    </xf>
    <xf numFmtId="0" fontId="26" fillId="0" borderId="70" xfId="0" applyFont="1" applyBorder="1" applyAlignment="1">
      <alignment horizontal="center" vertical="center" wrapText="1"/>
    </xf>
    <xf numFmtId="0" fontId="26" fillId="0" borderId="62" xfId="0" applyFont="1" applyBorder="1" applyAlignment="1">
      <alignment horizontal="center" vertical="center" wrapText="1"/>
    </xf>
    <xf numFmtId="0" fontId="25" fillId="8" borderId="63" xfId="0" applyFont="1" applyFill="1" applyBorder="1" applyAlignment="1">
      <alignment horizontal="center" vertical="center"/>
    </xf>
    <xf numFmtId="0" fontId="25" fillId="8" borderId="70" xfId="0" applyFont="1" applyFill="1" applyBorder="1" applyAlignment="1">
      <alignment horizontal="center" vertical="center"/>
    </xf>
    <xf numFmtId="0" fontId="25" fillId="8" borderId="62" xfId="0" applyFont="1" applyFill="1" applyBorder="1" applyAlignment="1">
      <alignment horizontal="center" vertical="center"/>
    </xf>
    <xf numFmtId="3" fontId="4" fillId="9" borderId="80" xfId="2" applyNumberFormat="1" applyFont="1" applyFill="1" applyBorder="1" applyAlignment="1">
      <alignment horizontal="center"/>
    </xf>
    <xf numFmtId="3" fontId="4" fillId="9" borderId="78" xfId="2" applyNumberFormat="1" applyFont="1" applyFill="1" applyBorder="1" applyAlignment="1">
      <alignment horizontal="center"/>
    </xf>
    <xf numFmtId="3" fontId="4" fillId="9" borderId="84" xfId="2" applyNumberFormat="1" applyFont="1" applyFill="1" applyBorder="1" applyAlignment="1">
      <alignment horizontal="center"/>
    </xf>
    <xf numFmtId="0" fontId="16" fillId="0" borderId="63" xfId="0" applyFont="1" applyFill="1" applyBorder="1" applyAlignment="1" applyProtection="1">
      <alignment horizontal="center"/>
    </xf>
    <xf numFmtId="0" fontId="16" fillId="0" borderId="70" xfId="0" applyFont="1" applyFill="1" applyBorder="1" applyAlignment="1" applyProtection="1">
      <alignment horizontal="center"/>
    </xf>
    <xf numFmtId="0" fontId="16" fillId="0" borderId="62" xfId="0" applyFont="1" applyFill="1" applyBorder="1" applyAlignment="1" applyProtection="1">
      <alignment horizontal="center"/>
    </xf>
    <xf numFmtId="0" fontId="25" fillId="0" borderId="62" xfId="0" applyFont="1" applyBorder="1" applyAlignment="1"/>
    <xf numFmtId="0" fontId="16" fillId="9" borderId="63" xfId="0" applyFont="1" applyFill="1" applyBorder="1" applyAlignment="1" applyProtection="1">
      <alignment horizontal="center"/>
      <protection locked="0"/>
    </xf>
    <xf numFmtId="0" fontId="16" fillId="9" borderId="70" xfId="0" applyFont="1" applyFill="1" applyBorder="1" applyAlignment="1" applyProtection="1">
      <alignment horizontal="center"/>
      <protection locked="0"/>
    </xf>
    <xf numFmtId="0" fontId="16" fillId="9" borderId="62" xfId="0" applyFont="1" applyFill="1" applyBorder="1" applyAlignment="1" applyProtection="1">
      <alignment horizontal="center"/>
      <protection locked="0"/>
    </xf>
    <xf numFmtId="0" fontId="16" fillId="5" borderId="59" xfId="0" applyFont="1" applyFill="1" applyBorder="1" applyAlignment="1">
      <alignment horizontal="center" vertical="center" wrapText="1"/>
    </xf>
    <xf numFmtId="0" fontId="16" fillId="5" borderId="48" xfId="0" applyFont="1" applyFill="1" applyBorder="1" applyAlignment="1">
      <alignment horizontal="center" vertical="center" wrapText="1"/>
    </xf>
    <xf numFmtId="0" fontId="16" fillId="5" borderId="40" xfId="0" applyFont="1" applyFill="1" applyBorder="1" applyAlignment="1">
      <alignment horizontal="center" vertical="center" wrapText="1"/>
    </xf>
    <xf numFmtId="0" fontId="16" fillId="5" borderId="63" xfId="0" applyFont="1" applyFill="1" applyBorder="1" applyAlignment="1">
      <alignment horizontal="center" vertical="center" wrapText="1"/>
    </xf>
    <xf numFmtId="0" fontId="16" fillId="5" borderId="62" xfId="0" applyFont="1" applyFill="1" applyBorder="1" applyAlignment="1">
      <alignment horizontal="center" vertical="center" wrapText="1"/>
    </xf>
    <xf numFmtId="0" fontId="0" fillId="0" borderId="63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5" fillId="2" borderId="69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2" borderId="83" xfId="0" applyFont="1" applyFill="1" applyBorder="1" applyAlignment="1">
      <alignment horizontal="left" vertical="center" wrapText="1"/>
    </xf>
    <xf numFmtId="0" fontId="18" fillId="5" borderId="63" xfId="0" applyFont="1" applyFill="1" applyBorder="1" applyAlignment="1">
      <alignment vertical="center" wrapText="1"/>
    </xf>
    <xf numFmtId="0" fontId="0" fillId="0" borderId="62" xfId="0" applyBorder="1" applyAlignment="1">
      <alignment vertical="center"/>
    </xf>
    <xf numFmtId="0" fontId="18" fillId="5" borderId="59" xfId="0" applyFont="1" applyFill="1" applyBorder="1" applyAlignment="1">
      <alignment horizontal="left" vertical="center"/>
    </xf>
    <xf numFmtId="0" fontId="18" fillId="0" borderId="40" xfId="0" applyFont="1" applyBorder="1" applyAlignment="1">
      <alignment horizontal="left" vertical="center"/>
    </xf>
    <xf numFmtId="0" fontId="0" fillId="6" borderId="59" xfId="0" applyFill="1" applyBorder="1" applyAlignment="1">
      <alignment horizontal="right" vertical="center"/>
    </xf>
    <xf numFmtId="0" fontId="0" fillId="6" borderId="40" xfId="0" applyFill="1" applyBorder="1" applyAlignment="1">
      <alignment horizontal="right" vertical="center"/>
    </xf>
    <xf numFmtId="0" fontId="18" fillId="5" borderId="40" xfId="0" applyFont="1" applyFill="1" applyBorder="1" applyAlignment="1">
      <alignment horizontal="left" vertical="center"/>
    </xf>
    <xf numFmtId="0" fontId="16" fillId="5" borderId="12" xfId="0" applyFont="1" applyFill="1" applyBorder="1" applyAlignment="1">
      <alignment horizontal="center" vertical="center" wrapText="1"/>
    </xf>
    <xf numFmtId="0" fontId="16" fillId="5" borderId="69" xfId="0" applyFont="1" applyFill="1" applyBorder="1" applyAlignment="1">
      <alignment horizontal="center" vertical="center" wrapText="1"/>
    </xf>
    <xf numFmtId="0" fontId="16" fillId="5" borderId="80" xfId="0" applyFont="1" applyFill="1" applyBorder="1" applyAlignment="1">
      <alignment horizontal="center" vertical="center" wrapText="1"/>
    </xf>
    <xf numFmtId="0" fontId="18" fillId="5" borderId="59" xfId="0" applyFont="1" applyFill="1" applyBorder="1" applyAlignment="1">
      <alignment vertical="center"/>
    </xf>
    <xf numFmtId="0" fontId="18" fillId="5" borderId="48" xfId="0" applyFont="1" applyFill="1" applyBorder="1" applyAlignment="1">
      <alignment vertical="center"/>
    </xf>
    <xf numFmtId="0" fontId="18" fillId="0" borderId="40" xfId="0" applyFont="1" applyBorder="1" applyAlignment="1">
      <alignment vertical="center"/>
    </xf>
    <xf numFmtId="0" fontId="0" fillId="6" borderId="48" xfId="0" applyFill="1" applyBorder="1" applyAlignment="1">
      <alignment horizontal="right" vertical="center"/>
    </xf>
    <xf numFmtId="0" fontId="18" fillId="5" borderId="40" xfId="0" applyFont="1" applyFill="1" applyBorder="1" applyAlignment="1">
      <alignment vertical="center"/>
    </xf>
    <xf numFmtId="0" fontId="18" fillId="5" borderId="63" xfId="0" applyFont="1" applyFill="1" applyBorder="1" applyAlignment="1"/>
    <xf numFmtId="0" fontId="18" fillId="5" borderId="62" xfId="0" applyFont="1" applyFill="1" applyBorder="1" applyAlignment="1"/>
    <xf numFmtId="0" fontId="0" fillId="6" borderId="48" xfId="0" applyFill="1" applyBorder="1" applyAlignment="1">
      <alignment vertical="center"/>
    </xf>
    <xf numFmtId="0" fontId="0" fillId="6" borderId="40" xfId="0" applyFill="1" applyBorder="1" applyAlignment="1">
      <alignment vertical="center"/>
    </xf>
    <xf numFmtId="0" fontId="25" fillId="0" borderId="48" xfId="0" applyFont="1" applyBorder="1" applyAlignment="1">
      <alignment horizontal="center" vertical="center"/>
    </xf>
    <xf numFmtId="0" fontId="25" fillId="9" borderId="69" xfId="0" applyFont="1" applyFill="1" applyBorder="1" applyAlignment="1">
      <alignment horizontal="center" vertical="center"/>
    </xf>
    <xf numFmtId="0" fontId="25" fillId="9" borderId="0" xfId="0" applyFont="1" applyFill="1" applyBorder="1" applyAlignment="1">
      <alignment horizontal="center" vertical="center"/>
    </xf>
    <xf numFmtId="0" fontId="25" fillId="9" borderId="83" xfId="0" applyFont="1" applyFill="1" applyBorder="1" applyAlignment="1">
      <alignment horizontal="center" vertical="center"/>
    </xf>
    <xf numFmtId="3" fontId="4" fillId="9" borderId="12" xfId="2" applyNumberFormat="1" applyFont="1" applyFill="1" applyBorder="1" applyAlignment="1">
      <alignment horizontal="center"/>
    </xf>
    <xf numFmtId="3" fontId="4" fillId="9" borderId="13" xfId="2" applyNumberFormat="1" applyFont="1" applyFill="1" applyBorder="1" applyAlignment="1">
      <alignment horizontal="center"/>
    </xf>
    <xf numFmtId="3" fontId="4" fillId="9" borderId="14" xfId="2" applyNumberFormat="1" applyFont="1" applyFill="1" applyBorder="1" applyAlignment="1">
      <alignment horizontal="center"/>
    </xf>
    <xf numFmtId="0" fontId="26" fillId="9" borderId="63" xfId="0" applyFont="1" applyFill="1" applyBorder="1" applyAlignment="1">
      <alignment horizontal="center" vertical="center"/>
    </xf>
    <xf numFmtId="0" fontId="26" fillId="9" borderId="70" xfId="0" applyFont="1" applyFill="1" applyBorder="1" applyAlignment="1">
      <alignment horizontal="center" vertical="center"/>
    </xf>
    <xf numFmtId="0" fontId="26" fillId="9" borderId="62" xfId="0" applyFont="1" applyFill="1" applyBorder="1" applyAlignment="1">
      <alignment horizontal="center" vertical="center"/>
    </xf>
    <xf numFmtId="0" fontId="5" fillId="2" borderId="69" xfId="0" quotePrefix="1" applyFont="1" applyFill="1" applyBorder="1" applyAlignment="1">
      <alignment horizontal="left" wrapText="1"/>
    </xf>
    <xf numFmtId="0" fontId="5" fillId="10" borderId="80" xfId="0" applyFont="1" applyFill="1" applyBorder="1" applyAlignment="1">
      <alignment horizontal="left" vertical="center" wrapText="1"/>
    </xf>
    <xf numFmtId="0" fontId="5" fillId="10" borderId="78" xfId="0" applyFont="1" applyFill="1" applyBorder="1" applyAlignment="1">
      <alignment horizontal="left" vertical="center" wrapText="1"/>
    </xf>
    <xf numFmtId="0" fontId="5" fillId="10" borderId="84" xfId="0" applyFont="1" applyFill="1" applyBorder="1" applyAlignment="1">
      <alignment horizontal="left" vertical="center" wrapText="1"/>
    </xf>
    <xf numFmtId="0" fontId="4" fillId="0" borderId="87" xfId="2" applyFont="1" applyFill="1" applyBorder="1" applyAlignment="1">
      <alignment horizontal="center" vertical="center"/>
    </xf>
    <xf numFmtId="0" fontId="4" fillId="0" borderId="27" xfId="2" applyFont="1" applyFill="1" applyBorder="1" applyAlignment="1">
      <alignment horizontal="center" vertical="center"/>
    </xf>
    <xf numFmtId="0" fontId="4" fillId="0" borderId="88" xfId="2" applyFont="1" applyFill="1" applyBorder="1" applyAlignment="1">
      <alignment horizontal="center" vertical="center"/>
    </xf>
    <xf numFmtId="0" fontId="26" fillId="9" borderId="63" xfId="0" applyFont="1" applyFill="1" applyBorder="1" applyAlignment="1">
      <alignment horizontal="center" vertical="center" wrapText="1"/>
    </xf>
    <xf numFmtId="0" fontId="26" fillId="9" borderId="70" xfId="0" applyFont="1" applyFill="1" applyBorder="1" applyAlignment="1">
      <alignment horizontal="center" vertical="center" wrapText="1"/>
    </xf>
    <xf numFmtId="0" fontId="26" fillId="9" borderId="62" xfId="0" applyFont="1" applyFill="1" applyBorder="1" applyAlignment="1">
      <alignment horizontal="center" vertical="center" wrapText="1"/>
    </xf>
  </cellXfs>
  <cellStyles count="3">
    <cellStyle name="normální" xfId="0" builtinId="0"/>
    <cellStyle name="Normální 2" xfId="1"/>
    <cellStyle name="Standard_03plan-template-new fee USD+EUR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2"/>
  <sheetViews>
    <sheetView zoomScaleNormal="100" workbookViewId="0">
      <selection activeCell="J98" sqref="J98"/>
    </sheetView>
  </sheetViews>
  <sheetFormatPr defaultRowHeight="15"/>
  <cols>
    <col min="1" max="1" width="32.7109375" style="113" customWidth="1"/>
    <col min="2" max="2" width="37.140625" style="113" customWidth="1"/>
    <col min="3" max="3" width="22" customWidth="1"/>
    <col min="4" max="4" width="16.42578125" customWidth="1"/>
    <col min="5" max="5" width="24.140625" customWidth="1"/>
    <col min="6" max="6" width="22.5703125" customWidth="1"/>
  </cols>
  <sheetData>
    <row r="1" spans="1:6" ht="26.25">
      <c r="A1" s="165" t="s">
        <v>174</v>
      </c>
    </row>
    <row r="3" spans="1:6" ht="16.5" thickBot="1">
      <c r="A3" s="398" t="s">
        <v>173</v>
      </c>
      <c r="B3" s="398"/>
    </row>
    <row r="4" spans="1:6" ht="30.75" thickBot="1">
      <c r="A4" s="150" t="s">
        <v>122</v>
      </c>
      <c r="B4" s="149" t="s">
        <v>121</v>
      </c>
      <c r="C4" s="148" t="s">
        <v>120</v>
      </c>
      <c r="D4" s="148" t="s">
        <v>119</v>
      </c>
      <c r="E4" s="147" t="s">
        <v>118</v>
      </c>
      <c r="F4" s="270" t="s">
        <v>229</v>
      </c>
    </row>
    <row r="5" spans="1:6" ht="30">
      <c r="A5" s="146" t="s">
        <v>172</v>
      </c>
      <c r="B5" s="145" t="s">
        <v>171</v>
      </c>
      <c r="C5" s="371">
        <v>0</v>
      </c>
      <c r="D5" s="340">
        <f>C5*0.2</f>
        <v>0</v>
      </c>
      <c r="E5" s="339">
        <f>SUM(C5:D5)</f>
        <v>0</v>
      </c>
      <c r="F5" s="271" t="s">
        <v>230</v>
      </c>
    </row>
    <row r="6" spans="1:6" ht="45.75" thickBot="1">
      <c r="A6" s="132" t="s">
        <v>170</v>
      </c>
      <c r="B6" s="131" t="s">
        <v>169</v>
      </c>
      <c r="C6" s="367">
        <v>0</v>
      </c>
      <c r="D6" s="342">
        <f>C6*0.2</f>
        <v>0</v>
      </c>
      <c r="E6" s="353">
        <f>SUM(C6:D6)</f>
        <v>0</v>
      </c>
      <c r="F6" s="272" t="s">
        <v>230</v>
      </c>
    </row>
    <row r="7" spans="1:6" ht="23.25" customHeight="1"/>
    <row r="8" spans="1:6" ht="17.25" customHeight="1" thickBot="1">
      <c r="A8" s="128" t="s">
        <v>168</v>
      </c>
      <c r="B8" s="164"/>
    </row>
    <row r="9" spans="1:6" ht="30.75" thickBot="1">
      <c r="A9" s="150" t="s">
        <v>122</v>
      </c>
      <c r="B9" s="149" t="s">
        <v>121</v>
      </c>
      <c r="C9" s="148" t="s">
        <v>120</v>
      </c>
      <c r="D9" s="148" t="s">
        <v>119</v>
      </c>
      <c r="E9" s="147" t="s">
        <v>118</v>
      </c>
      <c r="F9" s="270" t="s">
        <v>229</v>
      </c>
    </row>
    <row r="10" spans="1:6" ht="45">
      <c r="A10" s="146" t="s">
        <v>167</v>
      </c>
      <c r="B10" s="145" t="s">
        <v>166</v>
      </c>
      <c r="C10" s="365">
        <v>0</v>
      </c>
      <c r="D10" s="340">
        <f>C10*0.2</f>
        <v>0</v>
      </c>
      <c r="E10" s="339">
        <f>SUM(C10:D10)</f>
        <v>0</v>
      </c>
      <c r="F10" s="271" t="s">
        <v>230</v>
      </c>
    </row>
    <row r="11" spans="1:6" ht="60.75" thickBot="1">
      <c r="A11" s="132" t="s">
        <v>165</v>
      </c>
      <c r="B11" s="131" t="s">
        <v>164</v>
      </c>
      <c r="C11" s="367">
        <v>0</v>
      </c>
      <c r="D11" s="342">
        <f>C11*0.2</f>
        <v>0</v>
      </c>
      <c r="E11" s="353">
        <f>SUM(C11:D11)</f>
        <v>0</v>
      </c>
      <c r="F11" s="272" t="s">
        <v>230</v>
      </c>
    </row>
    <row r="12" spans="1:6" ht="23.25" customHeight="1"/>
    <row r="13" spans="1:6" ht="15.75">
      <c r="A13" s="398" t="s">
        <v>247</v>
      </c>
      <c r="B13" s="398"/>
      <c r="C13" s="398"/>
    </row>
    <row r="14" spans="1:6" ht="8.25" customHeight="1" thickBot="1"/>
    <row r="15" spans="1:6" ht="30.75" thickBot="1">
      <c r="A15" s="150" t="s">
        <v>122</v>
      </c>
      <c r="B15" s="149" t="s">
        <v>121</v>
      </c>
      <c r="C15" s="148" t="s">
        <v>120</v>
      </c>
      <c r="D15" s="148" t="s">
        <v>119</v>
      </c>
      <c r="E15" s="147" t="s">
        <v>118</v>
      </c>
      <c r="F15" s="270" t="s">
        <v>229</v>
      </c>
    </row>
    <row r="16" spans="1:6" ht="30">
      <c r="A16" s="146" t="s">
        <v>163</v>
      </c>
      <c r="B16" s="145" t="s">
        <v>162</v>
      </c>
      <c r="C16" s="329">
        <v>0</v>
      </c>
      <c r="D16" s="351">
        <f>C16*0.2</f>
        <v>0</v>
      </c>
      <c r="E16" s="355">
        <f>SUM(C16:D16)</f>
        <v>0</v>
      </c>
      <c r="F16" s="274" t="s">
        <v>234</v>
      </c>
    </row>
    <row r="17" spans="1:6" ht="27" customHeight="1">
      <c r="A17" s="399" t="s">
        <v>161</v>
      </c>
      <c r="B17" s="144" t="s">
        <v>160</v>
      </c>
      <c r="C17" s="364">
        <v>0</v>
      </c>
      <c r="D17" s="352">
        <f>C17*0.2</f>
        <v>0</v>
      </c>
      <c r="E17" s="354">
        <f>SUM(C17:D17)</f>
        <v>0</v>
      </c>
      <c r="F17" s="276" t="s">
        <v>234</v>
      </c>
    </row>
    <row r="18" spans="1:6" ht="27.75" customHeight="1" thickBot="1">
      <c r="A18" s="400"/>
      <c r="B18" s="163" t="s">
        <v>159</v>
      </c>
      <c r="C18" s="364">
        <v>0</v>
      </c>
      <c r="D18" s="352">
        <f>C18*0.2</f>
        <v>0</v>
      </c>
      <c r="E18" s="354">
        <f>SUM(C18:D18)</f>
        <v>0</v>
      </c>
      <c r="F18" s="275" t="s">
        <v>234</v>
      </c>
    </row>
    <row r="19" spans="1:6" ht="52.5" customHeight="1"/>
    <row r="20" spans="1:6" ht="15.75">
      <c r="A20" s="143" t="s">
        <v>248</v>
      </c>
    </row>
    <row r="21" spans="1:6" ht="10.5" customHeight="1" thickBot="1"/>
    <row r="22" spans="1:6" ht="30.75" thickBot="1">
      <c r="A22" s="150" t="s">
        <v>122</v>
      </c>
      <c r="B22" s="149" t="s">
        <v>121</v>
      </c>
      <c r="C22" s="148" t="s">
        <v>120</v>
      </c>
      <c r="D22" s="148" t="s">
        <v>119</v>
      </c>
      <c r="E22" s="147" t="s">
        <v>118</v>
      </c>
      <c r="F22" s="270" t="s">
        <v>229</v>
      </c>
    </row>
    <row r="23" spans="1:6" ht="30">
      <c r="A23" s="146" t="s">
        <v>158</v>
      </c>
      <c r="B23" s="145" t="s">
        <v>157</v>
      </c>
      <c r="C23" s="329">
        <v>0</v>
      </c>
      <c r="D23" s="351">
        <f>C23*0.2</f>
        <v>0</v>
      </c>
      <c r="E23" s="355">
        <f>SUM(D23)</f>
        <v>0</v>
      </c>
      <c r="F23" s="274" t="s">
        <v>234</v>
      </c>
    </row>
    <row r="24" spans="1:6" ht="45">
      <c r="A24" s="154" t="s">
        <v>156</v>
      </c>
      <c r="B24" s="144" t="s">
        <v>155</v>
      </c>
      <c r="C24" s="364">
        <v>0</v>
      </c>
      <c r="D24" s="341">
        <f>C24*0.2</f>
        <v>0</v>
      </c>
      <c r="E24" s="354">
        <f>SUM(D24)</f>
        <v>0</v>
      </c>
      <c r="F24" s="276" t="s">
        <v>234</v>
      </c>
    </row>
    <row r="25" spans="1:6" ht="30.75" thickBot="1">
      <c r="A25" s="154" t="s">
        <v>154</v>
      </c>
      <c r="B25" s="144" t="s">
        <v>153</v>
      </c>
      <c r="C25" s="364">
        <v>0</v>
      </c>
      <c r="D25" s="341">
        <f>C25*0.2</f>
        <v>0</v>
      </c>
      <c r="E25" s="354">
        <f>SUM(D25)</f>
        <v>0</v>
      </c>
      <c r="F25" s="275" t="s">
        <v>234</v>
      </c>
    </row>
    <row r="26" spans="1:6" ht="60.75" thickBot="1">
      <c r="A26" s="162" t="s">
        <v>152</v>
      </c>
      <c r="B26" s="161" t="s">
        <v>151</v>
      </c>
      <c r="C26" s="367">
        <v>0</v>
      </c>
      <c r="D26" s="342">
        <f>C26*0.2</f>
        <v>0</v>
      </c>
      <c r="E26" s="353">
        <f>SUM(D26)</f>
        <v>0</v>
      </c>
      <c r="F26" s="277" t="s">
        <v>230</v>
      </c>
    </row>
    <row r="27" spans="1:6" ht="319.5" customHeight="1"/>
    <row r="28" spans="1:6" ht="15.75">
      <c r="A28" s="143" t="s">
        <v>249</v>
      </c>
    </row>
    <row r="29" spans="1:6" ht="15.75" thickBot="1"/>
    <row r="30" spans="1:6" ht="30.75" thickBot="1">
      <c r="A30" s="150" t="s">
        <v>122</v>
      </c>
      <c r="B30" s="149" t="s">
        <v>121</v>
      </c>
      <c r="C30" s="148" t="s">
        <v>120</v>
      </c>
      <c r="D30" s="148" t="s">
        <v>119</v>
      </c>
      <c r="E30" s="147" t="s">
        <v>118</v>
      </c>
      <c r="F30" s="270" t="s">
        <v>229</v>
      </c>
    </row>
    <row r="31" spans="1:6" ht="120.75" thickBot="1">
      <c r="A31" s="146" t="s">
        <v>150</v>
      </c>
      <c r="B31" s="145" t="s">
        <v>149</v>
      </c>
      <c r="C31" s="365">
        <v>0</v>
      </c>
      <c r="D31" s="340">
        <f>C31*0.2</f>
        <v>0</v>
      </c>
      <c r="E31" s="339">
        <f>SUM(D31)</f>
        <v>0</v>
      </c>
      <c r="F31" s="284" t="s">
        <v>230</v>
      </c>
    </row>
    <row r="32" spans="1:6" ht="255">
      <c r="A32" s="294" t="s">
        <v>240</v>
      </c>
      <c r="B32" s="295" t="s">
        <v>256</v>
      </c>
      <c r="C32" s="330">
        <v>0</v>
      </c>
      <c r="D32" s="350">
        <f>C32*0.2</f>
        <v>0</v>
      </c>
      <c r="E32" s="356">
        <f>SUM(D32)</f>
        <v>0</v>
      </c>
      <c r="F32" s="279" t="s">
        <v>235</v>
      </c>
    </row>
    <row r="33" spans="1:6" ht="30.75" thickBot="1">
      <c r="A33" s="132" t="s">
        <v>148</v>
      </c>
      <c r="B33" s="151" t="s">
        <v>211</v>
      </c>
      <c r="C33" s="367">
        <v>0</v>
      </c>
      <c r="D33" s="342">
        <f>C33*0.2</f>
        <v>0</v>
      </c>
      <c r="E33" s="353">
        <f>SUM(D33)</f>
        <v>0</v>
      </c>
      <c r="F33" s="273" t="s">
        <v>235</v>
      </c>
    </row>
    <row r="34" spans="1:6" ht="35.25" customHeight="1" thickBot="1">
      <c r="A34" s="296"/>
      <c r="B34" s="297"/>
      <c r="C34" s="298"/>
      <c r="D34" s="298"/>
      <c r="E34" s="298"/>
      <c r="F34" s="299"/>
    </row>
    <row r="35" spans="1:6" ht="50.25" customHeight="1">
      <c r="A35" s="390"/>
      <c r="B35" s="390"/>
      <c r="C35" s="391"/>
      <c r="D35" s="391"/>
      <c r="E35" s="391"/>
      <c r="F35" s="392"/>
    </row>
    <row r="36" spans="1:6" ht="15.75">
      <c r="A36" s="398" t="s">
        <v>250</v>
      </c>
      <c r="B36" s="398"/>
      <c r="C36" s="398"/>
    </row>
    <row r="37" spans="1:6" ht="15.75" thickBot="1"/>
    <row r="38" spans="1:6" ht="30.75" thickBot="1">
      <c r="A38" s="150" t="s">
        <v>122</v>
      </c>
      <c r="B38" s="149" t="s">
        <v>121</v>
      </c>
      <c r="C38" s="148" t="s">
        <v>120</v>
      </c>
      <c r="D38" s="148" t="s">
        <v>119</v>
      </c>
      <c r="E38" s="147" t="s">
        <v>118</v>
      </c>
      <c r="F38" s="270" t="s">
        <v>229</v>
      </c>
    </row>
    <row r="39" spans="1:6" ht="30">
      <c r="A39" s="140" t="s">
        <v>147</v>
      </c>
      <c r="B39" s="139" t="s">
        <v>146</v>
      </c>
      <c r="C39" s="329">
        <v>0</v>
      </c>
      <c r="D39" s="351">
        <f>C39*0.2</f>
        <v>0</v>
      </c>
      <c r="E39" s="155"/>
      <c r="F39" s="278" t="s">
        <v>230</v>
      </c>
    </row>
    <row r="40" spans="1:6" ht="30.75" thickBot="1">
      <c r="A40" s="158" t="s">
        <v>241</v>
      </c>
      <c r="B40" s="157" t="s">
        <v>236</v>
      </c>
      <c r="C40" s="366">
        <v>0</v>
      </c>
      <c r="D40" s="348">
        <f>C40*0.2</f>
        <v>0</v>
      </c>
      <c r="E40" s="152"/>
      <c r="F40" s="277" t="s">
        <v>230</v>
      </c>
    </row>
    <row r="41" spans="1:6" ht="45">
      <c r="A41" s="160" t="s">
        <v>145</v>
      </c>
      <c r="B41" s="159" t="s">
        <v>144</v>
      </c>
      <c r="C41" s="364">
        <v>0</v>
      </c>
      <c r="D41" s="341">
        <f>C41*0.2</f>
        <v>0</v>
      </c>
      <c r="E41" s="119"/>
      <c r="F41" s="279" t="s">
        <v>235</v>
      </c>
    </row>
    <row r="42" spans="1:6" ht="30.75" thickBot="1">
      <c r="A42" s="132" t="s">
        <v>143</v>
      </c>
      <c r="B42" s="151" t="s">
        <v>211</v>
      </c>
      <c r="C42" s="367">
        <v>0</v>
      </c>
      <c r="D42" s="342">
        <f>C42*0.2</f>
        <v>0</v>
      </c>
      <c r="E42" s="117"/>
      <c r="F42" s="280" t="s">
        <v>235</v>
      </c>
    </row>
    <row r="43" spans="1:6" ht="351" customHeight="1"/>
    <row r="44" spans="1:6" ht="15.75">
      <c r="A44" s="143" t="s">
        <v>251</v>
      </c>
    </row>
    <row r="45" spans="1:6" ht="15.75" thickBot="1"/>
    <row r="46" spans="1:6" ht="30.75" thickBot="1">
      <c r="A46" s="150" t="s">
        <v>122</v>
      </c>
      <c r="B46" s="149" t="s">
        <v>121</v>
      </c>
      <c r="C46" s="148" t="s">
        <v>120</v>
      </c>
      <c r="D46" s="148" t="s">
        <v>119</v>
      </c>
      <c r="E46" s="147" t="s">
        <v>118</v>
      </c>
      <c r="F46" s="270" t="s">
        <v>229</v>
      </c>
    </row>
    <row r="47" spans="1:6" ht="22.5" customHeight="1">
      <c r="A47" s="293" t="s">
        <v>142</v>
      </c>
      <c r="B47" s="156" t="s">
        <v>141</v>
      </c>
      <c r="C47" s="329">
        <v>0</v>
      </c>
      <c r="D47" s="351">
        <f>C47*0.2</f>
        <v>0</v>
      </c>
      <c r="E47" s="355">
        <f>SUM(D47)</f>
        <v>0</v>
      </c>
      <c r="F47" s="278" t="s">
        <v>230</v>
      </c>
    </row>
    <row r="48" spans="1:6" ht="60">
      <c r="A48" s="154" t="s">
        <v>140</v>
      </c>
      <c r="B48" s="144" t="s">
        <v>139</v>
      </c>
      <c r="C48" s="364">
        <v>0</v>
      </c>
      <c r="D48" s="341">
        <f>C48*0.2</f>
        <v>0</v>
      </c>
      <c r="E48" s="354">
        <f>SUM(D48)</f>
        <v>0</v>
      </c>
      <c r="F48" s="281" t="s">
        <v>230</v>
      </c>
    </row>
    <row r="49" spans="1:6" ht="105.75" thickBot="1">
      <c r="A49" s="153" t="s">
        <v>239</v>
      </c>
      <c r="B49" s="157" t="s">
        <v>214</v>
      </c>
      <c r="C49" s="366">
        <v>0</v>
      </c>
      <c r="D49" s="348">
        <f>C49*0.2</f>
        <v>0</v>
      </c>
      <c r="E49" s="357">
        <f>SUM(D49)</f>
        <v>0</v>
      </c>
      <c r="F49" s="277" t="s">
        <v>230</v>
      </c>
    </row>
    <row r="50" spans="1:6" ht="105">
      <c r="A50" s="154" t="s">
        <v>237</v>
      </c>
      <c r="B50" s="144" t="s">
        <v>238</v>
      </c>
      <c r="C50" s="364">
        <v>0</v>
      </c>
      <c r="D50" s="341">
        <f>C50*0.2</f>
        <v>0</v>
      </c>
      <c r="E50" s="354">
        <f>SUM(D50)</f>
        <v>0</v>
      </c>
      <c r="F50" s="279" t="s">
        <v>235</v>
      </c>
    </row>
    <row r="51" spans="1:6" ht="30.75" thickBot="1">
      <c r="A51" s="132" t="s">
        <v>138</v>
      </c>
      <c r="B51" s="151" t="s">
        <v>211</v>
      </c>
      <c r="C51" s="367">
        <v>0</v>
      </c>
      <c r="D51" s="342">
        <f>C51*0.2</f>
        <v>0</v>
      </c>
      <c r="E51" s="353">
        <f>SUM(D51)</f>
        <v>0</v>
      </c>
      <c r="F51" s="280" t="s">
        <v>235</v>
      </c>
    </row>
    <row r="52" spans="1:6" ht="168.75" customHeight="1"/>
    <row r="53" spans="1:6" ht="15.75">
      <c r="A53" s="398" t="s">
        <v>252</v>
      </c>
      <c r="B53" s="398"/>
      <c r="C53" s="398"/>
    </row>
    <row r="54" spans="1:6" ht="15.75" thickBot="1"/>
    <row r="55" spans="1:6" ht="30.75" thickBot="1">
      <c r="A55" s="150" t="s">
        <v>122</v>
      </c>
      <c r="B55" s="149" t="s">
        <v>121</v>
      </c>
      <c r="C55" s="148" t="s">
        <v>120</v>
      </c>
      <c r="D55" s="148" t="s">
        <v>119</v>
      </c>
      <c r="E55" s="147" t="s">
        <v>118</v>
      </c>
      <c r="F55" s="270" t="s">
        <v>229</v>
      </c>
    </row>
    <row r="56" spans="1:6" ht="75">
      <c r="A56" s="146" t="s">
        <v>137</v>
      </c>
      <c r="B56" s="145" t="s">
        <v>136</v>
      </c>
      <c r="C56" s="365">
        <v>0</v>
      </c>
      <c r="D56" s="340">
        <f>C56*0.2</f>
        <v>0</v>
      </c>
      <c r="E56" s="339">
        <f>SUM(D56)</f>
        <v>0</v>
      </c>
      <c r="F56" s="282" t="s">
        <v>230</v>
      </c>
    </row>
    <row r="57" spans="1:6" ht="45.75" thickBot="1">
      <c r="A57" s="160" t="s">
        <v>129</v>
      </c>
      <c r="B57" s="159" t="s">
        <v>316</v>
      </c>
      <c r="C57" s="389">
        <v>0</v>
      </c>
      <c r="D57" s="341">
        <v>0</v>
      </c>
      <c r="E57" s="354">
        <v>0</v>
      </c>
      <c r="F57" s="277" t="s">
        <v>230</v>
      </c>
    </row>
    <row r="58" spans="1:6" ht="30">
      <c r="A58" s="401" t="s">
        <v>135</v>
      </c>
      <c r="B58" s="145" t="s">
        <v>134</v>
      </c>
      <c r="C58" s="365">
        <v>0</v>
      </c>
      <c r="D58" s="340">
        <f>C58*0.2</f>
        <v>0</v>
      </c>
      <c r="E58" s="339">
        <f>SUM(D58)</f>
        <v>0</v>
      </c>
      <c r="F58" s="283" t="s">
        <v>234</v>
      </c>
    </row>
    <row r="59" spans="1:6" ht="30.75" thickBot="1">
      <c r="A59" s="402"/>
      <c r="B59" s="131" t="s">
        <v>133</v>
      </c>
      <c r="C59" s="367">
        <v>0</v>
      </c>
      <c r="D59" s="342">
        <f>C59*0.2</f>
        <v>0</v>
      </c>
      <c r="E59" s="353">
        <f>SUM(D59)</f>
        <v>0</v>
      </c>
      <c r="F59" s="275" t="s">
        <v>234</v>
      </c>
    </row>
    <row r="60" spans="1:6" ht="14.25" customHeight="1"/>
    <row r="61" spans="1:6" ht="15.75">
      <c r="A61" s="143" t="s">
        <v>257</v>
      </c>
    </row>
    <row r="62" spans="1:6" ht="15.75" thickBot="1"/>
    <row r="63" spans="1:6" ht="30.75" thickBot="1">
      <c r="A63" s="127" t="s">
        <v>122</v>
      </c>
      <c r="B63" s="126" t="s">
        <v>121</v>
      </c>
      <c r="C63" s="125" t="s">
        <v>120</v>
      </c>
      <c r="D63" s="125" t="s">
        <v>119</v>
      </c>
      <c r="E63" s="124" t="s">
        <v>118</v>
      </c>
      <c r="F63" s="270" t="s">
        <v>229</v>
      </c>
    </row>
    <row r="64" spans="1:6" ht="30">
      <c r="A64" s="142" t="s">
        <v>132</v>
      </c>
      <c r="B64" s="141" t="s">
        <v>131</v>
      </c>
      <c r="C64" s="330">
        <v>0</v>
      </c>
      <c r="D64" s="350">
        <f>C64*0.2</f>
        <v>0</v>
      </c>
      <c r="E64" s="359">
        <f>SUM(D64)</f>
        <v>0</v>
      </c>
      <c r="F64" s="282" t="s">
        <v>230</v>
      </c>
    </row>
    <row r="65" spans="1:6" ht="45">
      <c r="A65" s="140" t="s">
        <v>130</v>
      </c>
      <c r="B65" s="304" t="s">
        <v>253</v>
      </c>
      <c r="C65" s="365">
        <v>0</v>
      </c>
      <c r="D65" s="340">
        <f>C65*0.2</f>
        <v>0</v>
      </c>
      <c r="E65" s="339">
        <f>SUM(D65)</f>
        <v>0</v>
      </c>
      <c r="F65" s="281" t="s">
        <v>230</v>
      </c>
    </row>
    <row r="66" spans="1:6" ht="60.75" thickBot="1">
      <c r="A66" s="138" t="s">
        <v>129</v>
      </c>
      <c r="B66" s="137" t="s">
        <v>128</v>
      </c>
      <c r="C66" s="370">
        <v>0</v>
      </c>
      <c r="D66" s="343">
        <f>C66*0.2</f>
        <v>0</v>
      </c>
      <c r="E66" s="358">
        <f>SUM(D66)</f>
        <v>0</v>
      </c>
      <c r="F66" s="277" t="s">
        <v>230</v>
      </c>
    </row>
    <row r="68" spans="1:6" ht="78" customHeight="1"/>
    <row r="69" spans="1:6" ht="15.75">
      <c r="A69" s="128" t="s">
        <v>254</v>
      </c>
    </row>
    <row r="70" spans="1:6" ht="16.5" thickBot="1">
      <c r="A70" s="128"/>
    </row>
    <row r="71" spans="1:6" ht="30.75" thickBot="1">
      <c r="A71" s="127" t="s">
        <v>122</v>
      </c>
      <c r="B71" s="126" t="s">
        <v>121</v>
      </c>
      <c r="C71" s="125" t="s">
        <v>120</v>
      </c>
      <c r="D71" s="125" t="s">
        <v>119</v>
      </c>
      <c r="E71" s="124" t="s">
        <v>118</v>
      </c>
      <c r="F71" s="270" t="s">
        <v>229</v>
      </c>
    </row>
    <row r="72" spans="1:6" ht="30.75" thickBot="1">
      <c r="A72" s="136" t="s">
        <v>127</v>
      </c>
      <c r="B72" s="135" t="s">
        <v>126</v>
      </c>
      <c r="C72" s="363">
        <v>0</v>
      </c>
      <c r="D72" s="345">
        <f>C72*0.2</f>
        <v>0</v>
      </c>
      <c r="E72" s="360">
        <f>SUM(D72)</f>
        <v>0</v>
      </c>
      <c r="F72" s="283" t="s">
        <v>234</v>
      </c>
    </row>
    <row r="73" spans="1:6" ht="165.75" thickBot="1">
      <c r="A73" s="134" t="s">
        <v>125</v>
      </c>
      <c r="B73" s="133" t="s">
        <v>314</v>
      </c>
      <c r="C73" s="369">
        <v>0</v>
      </c>
      <c r="D73" s="344">
        <f>C73*0.2</f>
        <v>0</v>
      </c>
      <c r="E73" s="361">
        <f>SUM(D73)</f>
        <v>0</v>
      </c>
      <c r="F73" s="285" t="s">
        <v>235</v>
      </c>
    </row>
    <row r="74" spans="1:6" ht="75.75" thickBot="1">
      <c r="A74" s="132" t="s">
        <v>124</v>
      </c>
      <c r="B74" s="131" t="s">
        <v>123</v>
      </c>
      <c r="C74" s="367">
        <v>0</v>
      </c>
      <c r="D74" s="346">
        <f>C74*0.2</f>
        <v>0</v>
      </c>
      <c r="E74" s="349">
        <f>SUM(D74)</f>
        <v>0</v>
      </c>
      <c r="F74" s="284" t="s">
        <v>230</v>
      </c>
    </row>
    <row r="75" spans="1:6" ht="216" customHeight="1">
      <c r="A75" s="130"/>
      <c r="B75" s="130"/>
      <c r="C75" s="129"/>
      <c r="D75" s="129"/>
      <c r="E75" s="129"/>
    </row>
    <row r="76" spans="1:6" ht="15.75">
      <c r="A76" s="128" t="s">
        <v>255</v>
      </c>
    </row>
    <row r="77" spans="1:6" ht="16.5" thickBot="1">
      <c r="A77" s="128"/>
    </row>
    <row r="78" spans="1:6" ht="30.75" thickBot="1">
      <c r="A78" s="127" t="s">
        <v>122</v>
      </c>
      <c r="B78" s="126" t="s">
        <v>121</v>
      </c>
      <c r="C78" s="125" t="s">
        <v>291</v>
      </c>
      <c r="D78" s="125" t="s">
        <v>119</v>
      </c>
      <c r="E78" s="124" t="s">
        <v>292</v>
      </c>
      <c r="F78" s="270" t="s">
        <v>229</v>
      </c>
    </row>
    <row r="79" spans="1:6" ht="15" customHeight="1">
      <c r="A79" s="403" t="s">
        <v>117</v>
      </c>
      <c r="B79" s="123" t="s">
        <v>111</v>
      </c>
      <c r="C79" s="363">
        <v>0</v>
      </c>
      <c r="D79" s="347">
        <f t="shared" ref="D79:D96" si="0">C79*0.2</f>
        <v>0</v>
      </c>
      <c r="E79" s="362">
        <f t="shared" ref="E79:E96" si="1">SUM(C79:D79)</f>
        <v>0</v>
      </c>
      <c r="F79" s="274" t="s">
        <v>234</v>
      </c>
    </row>
    <row r="80" spans="1:6">
      <c r="A80" s="397"/>
      <c r="B80" s="120" t="s">
        <v>114</v>
      </c>
      <c r="C80" s="364">
        <v>0</v>
      </c>
      <c r="D80" s="341">
        <f t="shared" si="0"/>
        <v>0</v>
      </c>
      <c r="E80" s="354">
        <f t="shared" si="1"/>
        <v>0</v>
      </c>
      <c r="F80" s="276" t="s">
        <v>234</v>
      </c>
    </row>
    <row r="81" spans="1:6">
      <c r="A81" s="404"/>
      <c r="B81" s="120" t="s">
        <v>113</v>
      </c>
      <c r="C81" s="364">
        <v>0</v>
      </c>
      <c r="D81" s="341">
        <f t="shared" si="0"/>
        <v>0</v>
      </c>
      <c r="E81" s="354">
        <f t="shared" si="1"/>
        <v>0</v>
      </c>
      <c r="F81" s="276" t="s">
        <v>234</v>
      </c>
    </row>
    <row r="82" spans="1:6" ht="15" customHeight="1">
      <c r="A82" s="396" t="s">
        <v>116</v>
      </c>
      <c r="B82" s="120" t="s">
        <v>111</v>
      </c>
      <c r="C82" s="364">
        <v>0</v>
      </c>
      <c r="D82" s="341">
        <f t="shared" si="0"/>
        <v>0</v>
      </c>
      <c r="E82" s="354">
        <f t="shared" si="1"/>
        <v>0</v>
      </c>
      <c r="F82" s="276" t="s">
        <v>234</v>
      </c>
    </row>
    <row r="83" spans="1:6">
      <c r="A83" s="397"/>
      <c r="B83" s="120" t="s">
        <v>114</v>
      </c>
      <c r="C83" s="364">
        <v>0</v>
      </c>
      <c r="D83" s="341">
        <f t="shared" si="0"/>
        <v>0</v>
      </c>
      <c r="E83" s="354">
        <f t="shared" si="1"/>
        <v>0</v>
      </c>
      <c r="F83" s="276" t="s">
        <v>234</v>
      </c>
    </row>
    <row r="84" spans="1:6">
      <c r="A84" s="404"/>
      <c r="B84" s="120" t="s">
        <v>113</v>
      </c>
      <c r="C84" s="364">
        <v>0</v>
      </c>
      <c r="D84" s="341">
        <f t="shared" si="0"/>
        <v>0</v>
      </c>
      <c r="E84" s="354">
        <f t="shared" si="1"/>
        <v>0</v>
      </c>
      <c r="F84" s="276" t="s">
        <v>234</v>
      </c>
    </row>
    <row r="85" spans="1:6" ht="15" customHeight="1">
      <c r="A85" s="396" t="s">
        <v>115</v>
      </c>
      <c r="B85" s="122" t="s">
        <v>111</v>
      </c>
      <c r="C85" s="365">
        <v>0</v>
      </c>
      <c r="D85" s="340">
        <f t="shared" si="0"/>
        <v>0</v>
      </c>
      <c r="E85" s="339">
        <f t="shared" si="1"/>
        <v>0</v>
      </c>
      <c r="F85" s="276" t="s">
        <v>234</v>
      </c>
    </row>
    <row r="86" spans="1:6">
      <c r="A86" s="397"/>
      <c r="B86" s="120" t="s">
        <v>114</v>
      </c>
      <c r="C86" s="364">
        <v>0</v>
      </c>
      <c r="D86" s="341">
        <f t="shared" si="0"/>
        <v>0</v>
      </c>
      <c r="E86" s="354">
        <f t="shared" si="1"/>
        <v>0</v>
      </c>
      <c r="F86" s="276" t="s">
        <v>234</v>
      </c>
    </row>
    <row r="87" spans="1:6">
      <c r="A87" s="404"/>
      <c r="B87" s="120" t="s">
        <v>113</v>
      </c>
      <c r="C87" s="364">
        <v>0</v>
      </c>
      <c r="D87" s="341">
        <f t="shared" si="0"/>
        <v>0</v>
      </c>
      <c r="E87" s="354">
        <f t="shared" si="1"/>
        <v>0</v>
      </c>
      <c r="F87" s="276" t="s">
        <v>234</v>
      </c>
    </row>
    <row r="88" spans="1:6" ht="15" customHeight="1">
      <c r="A88" s="393" t="s">
        <v>112</v>
      </c>
      <c r="B88" s="120" t="s">
        <v>111</v>
      </c>
      <c r="C88" s="364">
        <v>0</v>
      </c>
      <c r="D88" s="341">
        <f t="shared" si="0"/>
        <v>0</v>
      </c>
      <c r="E88" s="354">
        <f t="shared" si="1"/>
        <v>0</v>
      </c>
      <c r="F88" s="276" t="s">
        <v>234</v>
      </c>
    </row>
    <row r="89" spans="1:6">
      <c r="A89" s="394"/>
      <c r="B89" s="120" t="s">
        <v>110</v>
      </c>
      <c r="C89" s="364">
        <v>0</v>
      </c>
      <c r="D89" s="341">
        <f t="shared" si="0"/>
        <v>0</v>
      </c>
      <c r="E89" s="354">
        <f t="shared" si="1"/>
        <v>0</v>
      </c>
      <c r="F89" s="276" t="s">
        <v>234</v>
      </c>
    </row>
    <row r="90" spans="1:6">
      <c r="A90" s="395"/>
      <c r="B90" s="120" t="s">
        <v>109</v>
      </c>
      <c r="C90" s="364">
        <v>0</v>
      </c>
      <c r="D90" s="341">
        <f t="shared" si="0"/>
        <v>0</v>
      </c>
      <c r="E90" s="354">
        <f t="shared" si="1"/>
        <v>0</v>
      </c>
      <c r="F90" s="276" t="s">
        <v>234</v>
      </c>
    </row>
    <row r="91" spans="1:6" ht="15" customHeight="1">
      <c r="A91" s="396" t="s">
        <v>108</v>
      </c>
      <c r="B91" s="121" t="s">
        <v>107</v>
      </c>
      <c r="C91" s="364">
        <v>0</v>
      </c>
      <c r="D91" s="341">
        <f t="shared" si="0"/>
        <v>0</v>
      </c>
      <c r="E91" s="354">
        <f t="shared" si="1"/>
        <v>0</v>
      </c>
      <c r="F91" s="276" t="s">
        <v>234</v>
      </c>
    </row>
    <row r="92" spans="1:6">
      <c r="A92" s="397"/>
      <c r="B92" s="121" t="s">
        <v>106</v>
      </c>
      <c r="C92" s="364">
        <v>0</v>
      </c>
      <c r="D92" s="341">
        <f t="shared" si="0"/>
        <v>0</v>
      </c>
      <c r="E92" s="354">
        <f t="shared" si="1"/>
        <v>0</v>
      </c>
      <c r="F92" s="276" t="s">
        <v>234</v>
      </c>
    </row>
    <row r="93" spans="1:6">
      <c r="A93" s="397"/>
      <c r="B93" s="302" t="s">
        <v>105</v>
      </c>
      <c r="C93" s="366">
        <v>0</v>
      </c>
      <c r="D93" s="348">
        <f t="shared" si="0"/>
        <v>0</v>
      </c>
      <c r="E93" s="357">
        <f t="shared" si="1"/>
        <v>0</v>
      </c>
      <c r="F93" s="303" t="s">
        <v>234</v>
      </c>
    </row>
    <row r="94" spans="1:6">
      <c r="A94" s="300" t="s">
        <v>242</v>
      </c>
      <c r="B94" s="121" t="s">
        <v>243</v>
      </c>
      <c r="C94" s="364">
        <v>0</v>
      </c>
      <c r="D94" s="341">
        <f t="shared" si="0"/>
        <v>0</v>
      </c>
      <c r="E94" s="354">
        <f t="shared" si="1"/>
        <v>0</v>
      </c>
      <c r="F94" s="276" t="s">
        <v>234</v>
      </c>
    </row>
    <row r="95" spans="1:6">
      <c r="A95" s="300" t="s">
        <v>244</v>
      </c>
      <c r="B95" s="121" t="s">
        <v>106</v>
      </c>
      <c r="C95" s="364">
        <v>0</v>
      </c>
      <c r="D95" s="341">
        <f t="shared" si="0"/>
        <v>0</v>
      </c>
      <c r="E95" s="354">
        <f t="shared" si="1"/>
        <v>0</v>
      </c>
      <c r="F95" s="276" t="s">
        <v>234</v>
      </c>
    </row>
    <row r="96" spans="1:6" ht="15.75" thickBot="1">
      <c r="A96" s="301" t="s">
        <v>245</v>
      </c>
      <c r="B96" s="118" t="s">
        <v>246</v>
      </c>
      <c r="C96" s="367">
        <v>0</v>
      </c>
      <c r="D96" s="342">
        <f t="shared" si="0"/>
        <v>0</v>
      </c>
      <c r="E96" s="353">
        <f t="shared" si="1"/>
        <v>0</v>
      </c>
      <c r="F96" s="286" t="s">
        <v>234</v>
      </c>
    </row>
    <row r="97" spans="1:5">
      <c r="A97" s="116"/>
      <c r="B97" s="115"/>
      <c r="C97" s="114"/>
      <c r="D97" s="114"/>
      <c r="E97" s="114"/>
    </row>
    <row r="98" spans="1:5" ht="15.75" thickBot="1"/>
    <row r="99" spans="1:5">
      <c r="A99" s="266"/>
      <c r="B99" s="267"/>
      <c r="C99" s="268" t="s">
        <v>221</v>
      </c>
      <c r="D99" s="269" t="s">
        <v>222</v>
      </c>
    </row>
    <row r="100" spans="1:5" ht="30.75" thickBot="1">
      <c r="A100" s="289" t="s">
        <v>231</v>
      </c>
      <c r="B100" s="290" t="s">
        <v>275</v>
      </c>
      <c r="C100" s="368">
        <f>SUM(C5,C6,C10,C11,C26,C31,C39,C40,C47,C48,C49,C56,C57,C64,C65,C66,C74)</f>
        <v>0</v>
      </c>
      <c r="D100" s="349">
        <f>C100*1.2</f>
        <v>0</v>
      </c>
    </row>
    <row r="101" spans="1:5" ht="45.75" thickBot="1">
      <c r="A101" s="287" t="s">
        <v>232</v>
      </c>
      <c r="B101" s="288" t="s">
        <v>276</v>
      </c>
      <c r="C101" s="368">
        <f>SUM(C16,C17,C18,C23,C24,C25,C58,C59,C72,C79,C80,C81,C82,C84,C83,C85,C86,C87,C88,C89,C90,C91,C92,C93,C94,C95,C96)</f>
        <v>0</v>
      </c>
      <c r="D101" s="349">
        <f>C101*1.2</f>
        <v>0</v>
      </c>
    </row>
    <row r="102" spans="1:5" ht="30.75" thickBot="1">
      <c r="A102" s="291" t="s">
        <v>233</v>
      </c>
      <c r="B102" s="292" t="s">
        <v>277</v>
      </c>
      <c r="C102" s="368">
        <f>SUM(C32,C33,C41,C42,C50,C51,C73)</f>
        <v>0</v>
      </c>
      <c r="D102" s="349">
        <f>C102*1.2</f>
        <v>0</v>
      </c>
    </row>
  </sheetData>
  <mergeCells count="11">
    <mergeCell ref="A88:A90"/>
    <mergeCell ref="A91:A93"/>
    <mergeCell ref="A3:B3"/>
    <mergeCell ref="A13:C13"/>
    <mergeCell ref="A17:A18"/>
    <mergeCell ref="A36:C36"/>
    <mergeCell ref="A53:C53"/>
    <mergeCell ref="A58:A59"/>
    <mergeCell ref="A79:A81"/>
    <mergeCell ref="A82:A84"/>
    <mergeCell ref="A85:A87"/>
  </mergeCells>
  <pageMargins left="0.25" right="0.25" top="0.75" bottom="0.75" header="0.3" footer="0.3"/>
  <pageSetup paperSize="9" scale="9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L19"/>
  <sheetViews>
    <sheetView showGridLines="0" topLeftCell="D1" workbookViewId="0">
      <selection activeCell="AL25" sqref="AL25"/>
    </sheetView>
  </sheetViews>
  <sheetFormatPr defaultRowHeight="16.5"/>
  <cols>
    <col min="1" max="1" width="14.85546875" style="1" customWidth="1"/>
    <col min="2" max="2" width="13.7109375" style="1" customWidth="1"/>
    <col min="3" max="3" width="12.28515625" style="2" customWidth="1"/>
    <col min="4" max="4" width="15.28515625" style="2" customWidth="1"/>
    <col min="5" max="5" width="10.28515625" style="1" customWidth="1"/>
    <col min="6" max="36" width="3.140625" style="1" customWidth="1"/>
    <col min="37" max="38" width="17.85546875" style="15" customWidth="1"/>
    <col min="39" max="16384" width="9.140625" style="1"/>
  </cols>
  <sheetData>
    <row r="1" spans="1:38" ht="26.25">
      <c r="A1" s="165" t="s">
        <v>212</v>
      </c>
    </row>
    <row r="3" spans="1:38">
      <c r="A3" s="186" t="s">
        <v>287</v>
      </c>
    </row>
    <row r="4" spans="1:38" customFormat="1" ht="33" customHeight="1">
      <c r="A4" s="20" t="s">
        <v>60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2"/>
    </row>
    <row r="5" spans="1:38" customFormat="1" ht="21" customHeight="1">
      <c r="A5" s="405" t="s">
        <v>17</v>
      </c>
      <c r="B5" s="406"/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6"/>
      <c r="P5" s="406"/>
      <c r="Q5" s="406"/>
      <c r="R5" s="406"/>
      <c r="S5" s="406"/>
      <c r="T5" s="406"/>
      <c r="U5" s="406"/>
      <c r="V5" s="406"/>
      <c r="W5" s="406"/>
      <c r="X5" s="406"/>
      <c r="Y5" s="406"/>
      <c r="Z5" s="406"/>
      <c r="AA5" s="406"/>
      <c r="AB5" s="406"/>
      <c r="AC5" s="406"/>
      <c r="AD5" s="406"/>
      <c r="AE5" s="406"/>
      <c r="AF5" s="406"/>
      <c r="AG5" s="406"/>
      <c r="AH5" s="406"/>
      <c r="AI5" s="406"/>
      <c r="AJ5" s="406"/>
      <c r="AK5" s="406"/>
      <c r="AL5" s="407"/>
    </row>
    <row r="6" spans="1:38" customFormat="1" ht="21" customHeight="1">
      <c r="A6" s="405" t="s">
        <v>63</v>
      </c>
      <c r="B6" s="406"/>
      <c r="C6" s="406"/>
      <c r="D6" s="406"/>
      <c r="E6" s="406"/>
      <c r="F6" s="406"/>
      <c r="G6" s="406"/>
      <c r="H6" s="406"/>
      <c r="I6" s="406"/>
      <c r="J6" s="406"/>
      <c r="K6" s="406"/>
      <c r="L6" s="406"/>
      <c r="M6" s="406"/>
      <c r="N6" s="406"/>
      <c r="O6" s="406"/>
      <c r="P6" s="406"/>
      <c r="Q6" s="406"/>
      <c r="R6" s="406"/>
      <c r="S6" s="406"/>
      <c r="T6" s="406"/>
      <c r="U6" s="406"/>
      <c r="V6" s="406"/>
      <c r="W6" s="406"/>
      <c r="X6" s="406"/>
      <c r="Y6" s="406"/>
      <c r="Z6" s="406"/>
      <c r="AA6" s="406"/>
      <c r="AB6" s="406"/>
      <c r="AC6" s="406"/>
      <c r="AD6" s="406"/>
      <c r="AE6" s="406"/>
      <c r="AF6" s="406"/>
      <c r="AG6" s="406"/>
      <c r="AH6" s="406"/>
      <c r="AI6" s="406"/>
      <c r="AJ6" s="406"/>
      <c r="AK6" s="406"/>
      <c r="AL6" s="407"/>
    </row>
    <row r="7" spans="1:38" customFormat="1" ht="21" customHeight="1">
      <c r="A7" s="408" t="s">
        <v>216</v>
      </c>
      <c r="B7" s="409"/>
      <c r="C7" s="409"/>
      <c r="D7" s="409"/>
      <c r="E7" s="409"/>
      <c r="F7" s="409"/>
      <c r="G7" s="409"/>
      <c r="H7" s="409"/>
      <c r="I7" s="409"/>
      <c r="J7" s="409"/>
      <c r="K7" s="409"/>
      <c r="L7" s="409"/>
      <c r="M7" s="409"/>
      <c r="N7" s="409"/>
      <c r="O7" s="409"/>
      <c r="P7" s="409"/>
      <c r="Q7" s="409"/>
      <c r="R7" s="409"/>
      <c r="S7" s="409"/>
      <c r="T7" s="409"/>
      <c r="U7" s="409"/>
      <c r="V7" s="409"/>
      <c r="W7" s="409"/>
      <c r="X7" s="409"/>
      <c r="Y7" s="409"/>
      <c r="Z7" s="409"/>
      <c r="AA7" s="409"/>
      <c r="AB7" s="409"/>
      <c r="AC7" s="409"/>
      <c r="AD7" s="409"/>
      <c r="AE7" s="409"/>
      <c r="AF7" s="409"/>
      <c r="AG7" s="409"/>
      <c r="AH7" s="409"/>
      <c r="AI7" s="409"/>
      <c r="AJ7" s="409"/>
      <c r="AK7" s="409"/>
      <c r="AL7" s="410"/>
    </row>
    <row r="10" spans="1:38">
      <c r="A10" s="195"/>
      <c r="B10" s="195"/>
      <c r="C10" s="224"/>
      <c r="D10" s="224"/>
      <c r="E10" s="195"/>
      <c r="F10" s="412" t="s">
        <v>0</v>
      </c>
      <c r="G10" s="413"/>
      <c r="H10" s="413"/>
      <c r="I10" s="414"/>
      <c r="J10" s="413" t="s">
        <v>1</v>
      </c>
      <c r="K10" s="413"/>
      <c r="L10" s="413"/>
      <c r="M10" s="413"/>
      <c r="N10" s="413"/>
      <c r="O10" s="412" t="s">
        <v>2</v>
      </c>
      <c r="P10" s="413"/>
      <c r="Q10" s="413"/>
      <c r="R10" s="414"/>
      <c r="S10" s="418" t="s">
        <v>3</v>
      </c>
      <c r="T10" s="419"/>
      <c r="U10" s="419"/>
      <c r="V10" s="419"/>
      <c r="W10" s="419"/>
      <c r="X10" s="418" t="s">
        <v>4</v>
      </c>
      <c r="Y10" s="419"/>
      <c r="Z10" s="419"/>
      <c r="AA10" s="420"/>
      <c r="AB10" s="419" t="s">
        <v>5</v>
      </c>
      <c r="AC10" s="419"/>
      <c r="AD10" s="419"/>
      <c r="AE10" s="419"/>
      <c r="AF10" s="418" t="s">
        <v>6</v>
      </c>
      <c r="AG10" s="419"/>
      <c r="AH10" s="419"/>
      <c r="AI10" s="419"/>
      <c r="AJ10" s="420"/>
      <c r="AK10" s="411" t="s">
        <v>264</v>
      </c>
      <c r="AL10" s="411" t="s">
        <v>268</v>
      </c>
    </row>
    <row r="11" spans="1:38">
      <c r="A11" s="411" t="s">
        <v>7</v>
      </c>
      <c r="B11" s="427" t="s">
        <v>13</v>
      </c>
      <c r="C11" s="415" t="s">
        <v>42</v>
      </c>
      <c r="D11" s="415" t="s">
        <v>80</v>
      </c>
      <c r="E11" s="428" t="s">
        <v>14</v>
      </c>
      <c r="F11" s="197">
        <v>22</v>
      </c>
      <c r="G11" s="200">
        <v>23</v>
      </c>
      <c r="H11" s="201">
        <v>24</v>
      </c>
      <c r="I11" s="199">
        <v>25</v>
      </c>
      <c r="J11" s="200">
        <v>26</v>
      </c>
      <c r="K11" s="202">
        <v>27</v>
      </c>
      <c r="L11" s="203">
        <v>28</v>
      </c>
      <c r="M11" s="198">
        <v>29</v>
      </c>
      <c r="N11" s="199">
        <v>30</v>
      </c>
      <c r="O11" s="200">
        <v>31</v>
      </c>
      <c r="P11" s="200">
        <v>32</v>
      </c>
      <c r="Q11" s="201">
        <v>33</v>
      </c>
      <c r="R11" s="199">
        <v>34</v>
      </c>
      <c r="S11" s="200">
        <v>35</v>
      </c>
      <c r="T11" s="202">
        <v>36</v>
      </c>
      <c r="U11" s="201">
        <v>37</v>
      </c>
      <c r="V11" s="198">
        <v>38</v>
      </c>
      <c r="W11" s="198">
        <v>39</v>
      </c>
      <c r="X11" s="204">
        <v>40</v>
      </c>
      <c r="Y11" s="203">
        <v>41</v>
      </c>
      <c r="Z11" s="198">
        <v>42</v>
      </c>
      <c r="AA11" s="199">
        <v>43</v>
      </c>
      <c r="AB11" s="200">
        <v>44</v>
      </c>
      <c r="AC11" s="200">
        <v>45</v>
      </c>
      <c r="AD11" s="201">
        <v>46</v>
      </c>
      <c r="AE11" s="199">
        <v>47</v>
      </c>
      <c r="AF11" s="200">
        <v>48</v>
      </c>
      <c r="AG11" s="202">
        <v>49</v>
      </c>
      <c r="AH11" s="203">
        <v>50</v>
      </c>
      <c r="AI11" s="198">
        <v>51</v>
      </c>
      <c r="AJ11" s="205">
        <v>52</v>
      </c>
      <c r="AK11" s="411"/>
      <c r="AL11" s="411"/>
    </row>
    <row r="12" spans="1:38">
      <c r="A12" s="411"/>
      <c r="B12" s="427"/>
      <c r="C12" s="416"/>
      <c r="D12" s="416"/>
      <c r="E12" s="428"/>
      <c r="F12" s="210">
        <v>28</v>
      </c>
      <c r="G12" s="211">
        <v>4</v>
      </c>
      <c r="H12" s="211">
        <f>G12+7</f>
        <v>11</v>
      </c>
      <c r="I12" s="212">
        <f>H12+7</f>
        <v>18</v>
      </c>
      <c r="J12" s="209">
        <v>25</v>
      </c>
      <c r="K12" s="209">
        <v>2</v>
      </c>
      <c r="L12" s="207">
        <v>9</v>
      </c>
      <c r="M12" s="213">
        <v>16</v>
      </c>
      <c r="N12" s="208">
        <v>23</v>
      </c>
      <c r="O12" s="209">
        <v>30</v>
      </c>
      <c r="P12" s="209">
        <v>6</v>
      </c>
      <c r="Q12" s="209">
        <v>13</v>
      </c>
      <c r="R12" s="208">
        <v>20</v>
      </c>
      <c r="S12" s="209">
        <v>27</v>
      </c>
      <c r="T12" s="209">
        <v>3</v>
      </c>
      <c r="U12" s="209">
        <v>10</v>
      </c>
      <c r="V12" s="214">
        <f t="shared" ref="V12:AJ12" si="0">U12+7</f>
        <v>17</v>
      </c>
      <c r="W12" s="215">
        <f t="shared" si="0"/>
        <v>24</v>
      </c>
      <c r="X12" s="206">
        <v>1</v>
      </c>
      <c r="Y12" s="209">
        <f t="shared" si="0"/>
        <v>8</v>
      </c>
      <c r="Z12" s="209">
        <f t="shared" si="0"/>
        <v>15</v>
      </c>
      <c r="AA12" s="208">
        <f t="shared" si="0"/>
        <v>22</v>
      </c>
      <c r="AB12" s="209">
        <f t="shared" si="0"/>
        <v>29</v>
      </c>
      <c r="AC12" s="209">
        <v>5</v>
      </c>
      <c r="AD12" s="209">
        <f t="shared" si="0"/>
        <v>12</v>
      </c>
      <c r="AE12" s="208">
        <f t="shared" si="0"/>
        <v>19</v>
      </c>
      <c r="AF12" s="209">
        <f t="shared" si="0"/>
        <v>26</v>
      </c>
      <c r="AG12" s="209">
        <v>3</v>
      </c>
      <c r="AH12" s="209">
        <f t="shared" si="0"/>
        <v>10</v>
      </c>
      <c r="AI12" s="209">
        <f t="shared" si="0"/>
        <v>17</v>
      </c>
      <c r="AJ12" s="208">
        <f t="shared" si="0"/>
        <v>24</v>
      </c>
      <c r="AK12" s="411"/>
      <c r="AL12" s="411"/>
    </row>
    <row r="13" spans="1:38">
      <c r="A13" s="411"/>
      <c r="B13" s="427"/>
      <c r="C13" s="417"/>
      <c r="D13" s="417"/>
      <c r="E13" s="428"/>
      <c r="F13" s="429"/>
      <c r="G13" s="430"/>
      <c r="H13" s="430"/>
      <c r="I13" s="430"/>
      <c r="J13" s="430"/>
      <c r="K13" s="430"/>
      <c r="L13" s="430"/>
      <c r="M13" s="430"/>
      <c r="N13" s="430"/>
      <c r="O13" s="430"/>
      <c r="P13" s="430"/>
      <c r="Q13" s="430"/>
      <c r="R13" s="430"/>
      <c r="S13" s="430"/>
      <c r="T13" s="430"/>
      <c r="U13" s="430"/>
      <c r="V13" s="430"/>
      <c r="W13" s="430"/>
      <c r="X13" s="430"/>
      <c r="Y13" s="430"/>
      <c r="Z13" s="430"/>
      <c r="AA13" s="430"/>
      <c r="AB13" s="430"/>
      <c r="AC13" s="430"/>
      <c r="AD13" s="430"/>
      <c r="AE13" s="430"/>
      <c r="AF13" s="430"/>
      <c r="AG13" s="430"/>
      <c r="AH13" s="430"/>
      <c r="AI13" s="430"/>
      <c r="AJ13" s="431"/>
      <c r="AK13" s="411"/>
      <c r="AL13" s="411"/>
    </row>
    <row r="14" spans="1:38" ht="15.75" customHeight="1">
      <c r="A14" s="228"/>
      <c r="B14" s="229"/>
      <c r="C14" s="258"/>
      <c r="D14" s="231"/>
      <c r="E14" s="216"/>
      <c r="F14" s="16"/>
      <c r="G14" s="17"/>
      <c r="H14" s="17"/>
      <c r="I14" s="18"/>
      <c r="J14" s="19"/>
      <c r="K14" s="17"/>
      <c r="L14" s="17"/>
      <c r="M14" s="17"/>
      <c r="N14" s="17"/>
      <c r="O14" s="16"/>
      <c r="P14" s="17"/>
      <c r="Q14" s="17"/>
      <c r="R14" s="18"/>
      <c r="S14" s="19"/>
      <c r="T14" s="17"/>
      <c r="U14" s="17"/>
      <c r="V14" s="17"/>
      <c r="W14" s="17"/>
      <c r="X14" s="16"/>
      <c r="Y14" s="17"/>
      <c r="Z14" s="17"/>
      <c r="AA14" s="18"/>
      <c r="AB14" s="19"/>
      <c r="AC14" s="17"/>
      <c r="AD14" s="17"/>
      <c r="AE14" s="17"/>
      <c r="AF14" s="16"/>
      <c r="AG14" s="17"/>
      <c r="AH14" s="17"/>
      <c r="AI14" s="17"/>
      <c r="AJ14" s="18"/>
      <c r="AK14" s="374"/>
      <c r="AL14" s="331"/>
    </row>
    <row r="15" spans="1:38" ht="15.75" customHeight="1">
      <c r="A15" s="228" t="s">
        <v>57</v>
      </c>
      <c r="B15" s="253" t="s">
        <v>61</v>
      </c>
      <c r="C15" s="238" t="s">
        <v>62</v>
      </c>
      <c r="D15" s="254">
        <v>60000</v>
      </c>
      <c r="E15" s="220">
        <f>SUM(F15:AJ15)</f>
        <v>4</v>
      </c>
      <c r="F15" s="12"/>
      <c r="G15" s="4"/>
      <c r="H15" s="4"/>
      <c r="I15" s="13"/>
      <c r="J15" s="6"/>
      <c r="K15" s="4">
        <v>1</v>
      </c>
      <c r="L15" s="4"/>
      <c r="M15" s="4"/>
      <c r="N15" s="4"/>
      <c r="O15" s="12"/>
      <c r="P15" s="4"/>
      <c r="Q15" s="4"/>
      <c r="R15" s="13">
        <v>1</v>
      </c>
      <c r="S15" s="6"/>
      <c r="T15" s="4"/>
      <c r="U15" s="4"/>
      <c r="V15" s="4"/>
      <c r="W15" s="4"/>
      <c r="X15" s="12"/>
      <c r="Y15" s="4">
        <v>1</v>
      </c>
      <c r="Z15" s="4"/>
      <c r="AA15" s="13"/>
      <c r="AB15" s="6"/>
      <c r="AC15" s="4"/>
      <c r="AD15" s="4"/>
      <c r="AE15" s="4"/>
      <c r="AF15" s="12">
        <v>1</v>
      </c>
      <c r="AG15" s="4"/>
      <c r="AH15" s="4"/>
      <c r="AI15" s="4"/>
      <c r="AJ15" s="13"/>
      <c r="AK15" s="374">
        <v>0</v>
      </c>
      <c r="AL15" s="332">
        <f>AK15/E15</f>
        <v>0</v>
      </c>
    </row>
    <row r="16" spans="1:38" ht="15.75" customHeight="1">
      <c r="A16" s="228" t="s">
        <v>58</v>
      </c>
      <c r="B16" s="253" t="s">
        <v>61</v>
      </c>
      <c r="C16" s="238" t="s">
        <v>62</v>
      </c>
      <c r="D16" s="254">
        <v>90000</v>
      </c>
      <c r="E16" s="220">
        <f>SUM(F16:AJ16)</f>
        <v>7</v>
      </c>
      <c r="F16" s="12"/>
      <c r="G16" s="4"/>
      <c r="H16" s="4"/>
      <c r="I16" s="13">
        <v>1</v>
      </c>
      <c r="J16" s="6"/>
      <c r="K16" s="4"/>
      <c r="L16" s="4"/>
      <c r="M16" s="4"/>
      <c r="N16" s="4">
        <v>1</v>
      </c>
      <c r="O16" s="12"/>
      <c r="P16" s="4"/>
      <c r="Q16" s="4"/>
      <c r="R16" s="13">
        <v>1</v>
      </c>
      <c r="S16" s="6"/>
      <c r="T16" s="4"/>
      <c r="U16" s="4"/>
      <c r="V16" s="4">
        <v>1</v>
      </c>
      <c r="W16" s="4"/>
      <c r="X16" s="12"/>
      <c r="Y16" s="4"/>
      <c r="Z16" s="4"/>
      <c r="AA16" s="13">
        <v>1</v>
      </c>
      <c r="AB16" s="6"/>
      <c r="AC16" s="4"/>
      <c r="AD16" s="4"/>
      <c r="AE16" s="4">
        <v>1</v>
      </c>
      <c r="AF16" s="12"/>
      <c r="AG16" s="4"/>
      <c r="AH16" s="4"/>
      <c r="AI16" s="4">
        <v>1</v>
      </c>
      <c r="AJ16" s="11"/>
      <c r="AK16" s="374">
        <v>0</v>
      </c>
      <c r="AL16" s="332">
        <f>AK16/E16</f>
        <v>0</v>
      </c>
    </row>
    <row r="17" spans="1:38" ht="15.75" customHeight="1">
      <c r="A17" s="228" t="s">
        <v>59</v>
      </c>
      <c r="B17" s="253" t="s">
        <v>61</v>
      </c>
      <c r="C17" s="238" t="s">
        <v>62</v>
      </c>
      <c r="D17" s="254">
        <v>50000</v>
      </c>
      <c r="E17" s="220">
        <f>SUM(F17:AJ17)</f>
        <v>2</v>
      </c>
      <c r="F17" s="10"/>
      <c r="G17" s="3"/>
      <c r="H17" s="3"/>
      <c r="I17" s="11"/>
      <c r="J17" s="5"/>
      <c r="K17" s="3"/>
      <c r="L17" s="3"/>
      <c r="M17" s="3"/>
      <c r="N17" s="3"/>
      <c r="O17" s="10"/>
      <c r="P17" s="3"/>
      <c r="Q17" s="3"/>
      <c r="R17" s="13">
        <v>1</v>
      </c>
      <c r="S17" s="6"/>
      <c r="T17" s="4"/>
      <c r="U17" s="4"/>
      <c r="V17" s="4"/>
      <c r="W17" s="4"/>
      <c r="X17" s="12"/>
      <c r="Y17" s="4"/>
      <c r="Z17" s="4"/>
      <c r="AA17" s="13"/>
      <c r="AB17" s="6"/>
      <c r="AC17" s="4"/>
      <c r="AD17" s="4"/>
      <c r="AE17" s="4"/>
      <c r="AF17" s="12"/>
      <c r="AG17" s="4"/>
      <c r="AH17" s="4"/>
      <c r="AI17" s="4">
        <v>1</v>
      </c>
      <c r="AJ17" s="13"/>
      <c r="AK17" s="374">
        <v>0</v>
      </c>
      <c r="AL17" s="332">
        <f>AK17/E17</f>
        <v>0</v>
      </c>
    </row>
    <row r="18" spans="1:38" ht="15.75" customHeight="1">
      <c r="A18" s="243"/>
      <c r="B18" s="255"/>
      <c r="C18" s="243"/>
      <c r="D18" s="259"/>
      <c r="E18" s="246"/>
      <c r="F18" s="28"/>
      <c r="G18" s="29"/>
      <c r="H18" s="29"/>
      <c r="I18" s="30"/>
      <c r="J18" s="31"/>
      <c r="K18" s="29"/>
      <c r="L18" s="29"/>
      <c r="M18" s="29"/>
      <c r="N18" s="29"/>
      <c r="O18" s="28"/>
      <c r="P18" s="29"/>
      <c r="Q18" s="29"/>
      <c r="R18" s="30"/>
      <c r="S18" s="31"/>
      <c r="T18" s="29"/>
      <c r="U18" s="29"/>
      <c r="V18" s="29"/>
      <c r="W18" s="29"/>
      <c r="X18" s="28"/>
      <c r="Y18" s="29"/>
      <c r="Z18" s="29"/>
      <c r="AA18" s="30"/>
      <c r="AB18" s="31"/>
      <c r="AC18" s="29"/>
      <c r="AD18" s="29"/>
      <c r="AE18" s="29"/>
      <c r="AF18" s="28"/>
      <c r="AG18" s="29"/>
      <c r="AH18" s="29"/>
      <c r="AI18" s="29"/>
      <c r="AJ18" s="30"/>
      <c r="AK18" s="382"/>
      <c r="AL18" s="338"/>
    </row>
    <row r="19" spans="1:38" s="14" customFormat="1" ht="15.75" customHeight="1">
      <c r="A19" s="424" t="s">
        <v>16</v>
      </c>
      <c r="B19" s="425"/>
      <c r="C19" s="426"/>
      <c r="D19" s="234"/>
      <c r="E19" s="235">
        <f>SUM(E15:E17)</f>
        <v>13</v>
      </c>
      <c r="F19" s="421"/>
      <c r="G19" s="422"/>
      <c r="H19" s="422"/>
      <c r="I19" s="422"/>
      <c r="J19" s="422"/>
      <c r="K19" s="422"/>
      <c r="L19" s="422"/>
      <c r="M19" s="422"/>
      <c r="N19" s="422"/>
      <c r="O19" s="422"/>
      <c r="P19" s="422"/>
      <c r="Q19" s="422"/>
      <c r="R19" s="422"/>
      <c r="S19" s="422"/>
      <c r="T19" s="422"/>
      <c r="U19" s="422"/>
      <c r="V19" s="422"/>
      <c r="W19" s="422"/>
      <c r="X19" s="422"/>
      <c r="Y19" s="422"/>
      <c r="Z19" s="422"/>
      <c r="AA19" s="422"/>
      <c r="AB19" s="422"/>
      <c r="AC19" s="422"/>
      <c r="AD19" s="422"/>
      <c r="AE19" s="422"/>
      <c r="AF19" s="422"/>
      <c r="AG19" s="422"/>
      <c r="AH19" s="422"/>
      <c r="AI19" s="422"/>
      <c r="AJ19" s="423"/>
      <c r="AK19" s="375">
        <f>SUM(AK14:AK18)</f>
        <v>0</v>
      </c>
      <c r="AL19" s="334">
        <f>SUM(AL14:AL18)</f>
        <v>0</v>
      </c>
    </row>
  </sheetData>
  <mergeCells count="20">
    <mergeCell ref="A19:C19"/>
    <mergeCell ref="F19:AJ19"/>
    <mergeCell ref="AK10:AK13"/>
    <mergeCell ref="AL10:AL13"/>
    <mergeCell ref="A11:A13"/>
    <mergeCell ref="B11:B13"/>
    <mergeCell ref="C11:C13"/>
    <mergeCell ref="E11:E13"/>
    <mergeCell ref="F13:AJ13"/>
    <mergeCell ref="D11:D13"/>
    <mergeCell ref="A5:AL5"/>
    <mergeCell ref="A6:AL6"/>
    <mergeCell ref="A7:AL7"/>
    <mergeCell ref="F10:I10"/>
    <mergeCell ref="J10:N10"/>
    <mergeCell ref="O10:R10"/>
    <mergeCell ref="S10:W10"/>
    <mergeCell ref="X10:AA10"/>
    <mergeCell ref="AB10:AE10"/>
    <mergeCell ref="AF10:AJ10"/>
  </mergeCells>
  <pageMargins left="0.25" right="0.25" top="0.75" bottom="0.75" header="0.3" footer="0.3"/>
  <pageSetup paperSize="8" scale="80" orientation="landscape" horizontalDpi="429496729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F19"/>
  <sheetViews>
    <sheetView showGridLines="0" topLeftCell="C3" workbookViewId="0">
      <selection activeCell="BF19" sqref="BF19"/>
    </sheetView>
  </sheetViews>
  <sheetFormatPr defaultRowHeight="16.5"/>
  <cols>
    <col min="1" max="1" width="15.28515625" style="1" customWidth="1"/>
    <col min="2" max="2" width="13.7109375" style="1" customWidth="1"/>
    <col min="3" max="3" width="12.7109375" style="2" customWidth="1"/>
    <col min="4" max="4" width="10.140625" style="1" customWidth="1"/>
    <col min="5" max="56" width="3.140625" style="1" customWidth="1"/>
    <col min="57" max="58" width="17.85546875" style="15" customWidth="1"/>
    <col min="59" max="16384" width="9.140625" style="1"/>
  </cols>
  <sheetData>
    <row r="1" spans="1:58" ht="26.25">
      <c r="A1" s="165" t="s">
        <v>212</v>
      </c>
    </row>
    <row r="3" spans="1:58">
      <c r="A3" s="186" t="s">
        <v>288</v>
      </c>
    </row>
    <row r="4" spans="1:58" customFormat="1" ht="33" customHeight="1">
      <c r="A4" s="20" t="s">
        <v>60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2"/>
    </row>
    <row r="5" spans="1:58" customFormat="1" ht="21" customHeight="1">
      <c r="A5" s="405" t="s">
        <v>17</v>
      </c>
      <c r="B5" s="406"/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6"/>
      <c r="P5" s="406"/>
      <c r="Q5" s="406"/>
      <c r="R5" s="406"/>
      <c r="S5" s="406"/>
      <c r="T5" s="406"/>
      <c r="U5" s="406"/>
      <c r="V5" s="406"/>
      <c r="W5" s="406"/>
      <c r="X5" s="406"/>
      <c r="Y5" s="406"/>
      <c r="Z5" s="406"/>
      <c r="AA5" s="406"/>
      <c r="AB5" s="406"/>
      <c r="AC5" s="406"/>
      <c r="AD5" s="406"/>
      <c r="AE5" s="406"/>
      <c r="AF5" s="406"/>
      <c r="AG5" s="406"/>
      <c r="AH5" s="406"/>
      <c r="AI5" s="406"/>
      <c r="AJ5" s="406"/>
      <c r="AK5" s="406"/>
      <c r="AL5" s="407"/>
    </row>
    <row r="6" spans="1:58" customFormat="1" ht="21" customHeight="1">
      <c r="A6" s="405" t="s">
        <v>63</v>
      </c>
      <c r="B6" s="406"/>
      <c r="C6" s="406"/>
      <c r="D6" s="406"/>
      <c r="E6" s="406"/>
      <c r="F6" s="406"/>
      <c r="G6" s="406"/>
      <c r="H6" s="406"/>
      <c r="I6" s="406"/>
      <c r="J6" s="406"/>
      <c r="K6" s="406"/>
      <c r="L6" s="406"/>
      <c r="M6" s="406"/>
      <c r="N6" s="406"/>
      <c r="O6" s="406"/>
      <c r="P6" s="406"/>
      <c r="Q6" s="406"/>
      <c r="R6" s="406"/>
      <c r="S6" s="406"/>
      <c r="T6" s="406"/>
      <c r="U6" s="406"/>
      <c r="V6" s="406"/>
      <c r="W6" s="406"/>
      <c r="X6" s="406"/>
      <c r="Y6" s="406"/>
      <c r="Z6" s="406"/>
      <c r="AA6" s="406"/>
      <c r="AB6" s="406"/>
      <c r="AC6" s="406"/>
      <c r="AD6" s="406"/>
      <c r="AE6" s="406"/>
      <c r="AF6" s="406"/>
      <c r="AG6" s="406"/>
      <c r="AH6" s="406"/>
      <c r="AI6" s="406"/>
      <c r="AJ6" s="406"/>
      <c r="AK6" s="406"/>
      <c r="AL6" s="407"/>
    </row>
    <row r="7" spans="1:58" customFormat="1" ht="21" customHeight="1">
      <c r="A7" s="408" t="s">
        <v>216</v>
      </c>
      <c r="B7" s="409"/>
      <c r="C7" s="409"/>
      <c r="D7" s="409"/>
      <c r="E7" s="409"/>
      <c r="F7" s="409"/>
      <c r="G7" s="409"/>
      <c r="H7" s="409"/>
      <c r="I7" s="409"/>
      <c r="J7" s="409"/>
      <c r="K7" s="409"/>
      <c r="L7" s="409"/>
      <c r="M7" s="409"/>
      <c r="N7" s="409"/>
      <c r="O7" s="409"/>
      <c r="P7" s="409"/>
      <c r="Q7" s="409"/>
      <c r="R7" s="409"/>
      <c r="S7" s="409"/>
      <c r="T7" s="409"/>
      <c r="U7" s="409"/>
      <c r="V7" s="409"/>
      <c r="W7" s="409"/>
      <c r="X7" s="409"/>
      <c r="Y7" s="409"/>
      <c r="Z7" s="409"/>
      <c r="AA7" s="409"/>
      <c r="AB7" s="409"/>
      <c r="AC7" s="409"/>
      <c r="AD7" s="409"/>
      <c r="AE7" s="409"/>
      <c r="AF7" s="409"/>
      <c r="AG7" s="409"/>
      <c r="AH7" s="409"/>
      <c r="AI7" s="409"/>
      <c r="AJ7" s="409"/>
      <c r="AK7" s="409"/>
      <c r="AL7" s="410"/>
    </row>
    <row r="10" spans="1:58" ht="16.5" customHeight="1">
      <c r="A10" s="195"/>
      <c r="B10" s="195"/>
      <c r="C10" s="224"/>
      <c r="D10" s="195"/>
      <c r="E10" s="435" t="s">
        <v>100</v>
      </c>
      <c r="F10" s="436"/>
      <c r="G10" s="436"/>
      <c r="H10" s="437"/>
      <c r="I10" s="435" t="s">
        <v>101</v>
      </c>
      <c r="J10" s="436"/>
      <c r="K10" s="436"/>
      <c r="L10" s="437"/>
      <c r="M10" s="436" t="s">
        <v>102</v>
      </c>
      <c r="N10" s="436"/>
      <c r="O10" s="436"/>
      <c r="P10" s="436"/>
      <c r="Q10" s="435" t="s">
        <v>103</v>
      </c>
      <c r="R10" s="436"/>
      <c r="S10" s="436"/>
      <c r="T10" s="436"/>
      <c r="U10" s="438"/>
      <c r="V10" s="196" t="s">
        <v>104</v>
      </c>
      <c r="W10" s="196"/>
      <c r="X10" s="196"/>
      <c r="Y10" s="196"/>
      <c r="Z10" s="412" t="s">
        <v>0</v>
      </c>
      <c r="AA10" s="413"/>
      <c r="AB10" s="413"/>
      <c r="AC10" s="414"/>
      <c r="AD10" s="413" t="s">
        <v>1</v>
      </c>
      <c r="AE10" s="413"/>
      <c r="AF10" s="413"/>
      <c r="AG10" s="413"/>
      <c r="AH10" s="413"/>
      <c r="AI10" s="412" t="s">
        <v>2</v>
      </c>
      <c r="AJ10" s="413"/>
      <c r="AK10" s="413"/>
      <c r="AL10" s="414"/>
      <c r="AM10" s="418" t="s">
        <v>3</v>
      </c>
      <c r="AN10" s="419"/>
      <c r="AO10" s="419"/>
      <c r="AP10" s="419"/>
      <c r="AQ10" s="419"/>
      <c r="AR10" s="418" t="s">
        <v>4</v>
      </c>
      <c r="AS10" s="419"/>
      <c r="AT10" s="419"/>
      <c r="AU10" s="420"/>
      <c r="AV10" s="419" t="s">
        <v>5</v>
      </c>
      <c r="AW10" s="419"/>
      <c r="AX10" s="419"/>
      <c r="AY10" s="419"/>
      <c r="AZ10" s="418" t="s">
        <v>6</v>
      </c>
      <c r="BA10" s="419"/>
      <c r="BB10" s="419"/>
      <c r="BC10" s="419"/>
      <c r="BD10" s="420"/>
      <c r="BE10" s="411" t="s">
        <v>266</v>
      </c>
      <c r="BF10" s="411" t="s">
        <v>267</v>
      </c>
    </row>
    <row r="11" spans="1:58" ht="16.5" customHeight="1">
      <c r="A11" s="411" t="s">
        <v>7</v>
      </c>
      <c r="B11" s="427" t="s">
        <v>74</v>
      </c>
      <c r="C11" s="411" t="s">
        <v>13</v>
      </c>
      <c r="D11" s="428" t="s">
        <v>14</v>
      </c>
      <c r="E11" s="197">
        <v>1</v>
      </c>
      <c r="F11" s="198">
        <v>2</v>
      </c>
      <c r="G11" s="198">
        <v>3</v>
      </c>
      <c r="H11" s="199">
        <v>4</v>
      </c>
      <c r="I11" s="200">
        <v>5</v>
      </c>
      <c r="J11" s="198">
        <v>6</v>
      </c>
      <c r="K11" s="198">
        <v>7</v>
      </c>
      <c r="L11" s="199">
        <v>8</v>
      </c>
      <c r="M11" s="200">
        <v>9</v>
      </c>
      <c r="N11" s="201">
        <v>10</v>
      </c>
      <c r="O11" s="201">
        <v>11</v>
      </c>
      <c r="P11" s="199">
        <v>12</v>
      </c>
      <c r="Q11" s="200">
        <v>13</v>
      </c>
      <c r="R11" s="202">
        <v>14</v>
      </c>
      <c r="S11" s="203">
        <v>15</v>
      </c>
      <c r="T11" s="203">
        <v>16</v>
      </c>
      <c r="U11" s="199">
        <v>17</v>
      </c>
      <c r="V11" s="202">
        <v>18</v>
      </c>
      <c r="W11" s="200">
        <v>19</v>
      </c>
      <c r="X11" s="198">
        <v>20</v>
      </c>
      <c r="Y11" s="199">
        <v>21</v>
      </c>
      <c r="Z11" s="197">
        <v>22</v>
      </c>
      <c r="AA11" s="200">
        <v>23</v>
      </c>
      <c r="AB11" s="201">
        <v>24</v>
      </c>
      <c r="AC11" s="199">
        <v>25</v>
      </c>
      <c r="AD11" s="200">
        <v>26</v>
      </c>
      <c r="AE11" s="202">
        <v>27</v>
      </c>
      <c r="AF11" s="203">
        <v>28</v>
      </c>
      <c r="AG11" s="198">
        <v>29</v>
      </c>
      <c r="AH11" s="199">
        <v>30</v>
      </c>
      <c r="AI11" s="200">
        <v>31</v>
      </c>
      <c r="AJ11" s="200">
        <v>32</v>
      </c>
      <c r="AK11" s="201">
        <v>33</v>
      </c>
      <c r="AL11" s="199">
        <v>34</v>
      </c>
      <c r="AM11" s="200">
        <v>35</v>
      </c>
      <c r="AN11" s="202">
        <v>36</v>
      </c>
      <c r="AO11" s="201">
        <v>37</v>
      </c>
      <c r="AP11" s="198">
        <v>38</v>
      </c>
      <c r="AQ11" s="198">
        <v>39</v>
      </c>
      <c r="AR11" s="204">
        <v>40</v>
      </c>
      <c r="AS11" s="203">
        <v>41</v>
      </c>
      <c r="AT11" s="198">
        <v>42</v>
      </c>
      <c r="AU11" s="199">
        <v>43</v>
      </c>
      <c r="AV11" s="200">
        <v>44</v>
      </c>
      <c r="AW11" s="200">
        <v>45</v>
      </c>
      <c r="AX11" s="201">
        <v>46</v>
      </c>
      <c r="AY11" s="199">
        <v>47</v>
      </c>
      <c r="AZ11" s="200">
        <v>48</v>
      </c>
      <c r="BA11" s="202">
        <v>49</v>
      </c>
      <c r="BB11" s="203">
        <v>50</v>
      </c>
      <c r="BC11" s="198">
        <v>51</v>
      </c>
      <c r="BD11" s="205">
        <v>52</v>
      </c>
      <c r="BE11" s="411"/>
      <c r="BF11" s="411"/>
    </row>
    <row r="12" spans="1:58">
      <c r="A12" s="411"/>
      <c r="B12" s="427"/>
      <c r="C12" s="411"/>
      <c r="D12" s="428"/>
      <c r="E12" s="206">
        <v>2</v>
      </c>
      <c r="F12" s="207">
        <f>E12+7</f>
        <v>9</v>
      </c>
      <c r="G12" s="207">
        <f>F12+7</f>
        <v>16</v>
      </c>
      <c r="H12" s="208">
        <f>G12+7</f>
        <v>23</v>
      </c>
      <c r="I12" s="209">
        <v>30</v>
      </c>
      <c r="J12" s="209">
        <v>6</v>
      </c>
      <c r="K12" s="209">
        <f>J12+7</f>
        <v>13</v>
      </c>
      <c r="L12" s="208">
        <f>K12+7</f>
        <v>20</v>
      </c>
      <c r="M12" s="209">
        <v>27</v>
      </c>
      <c r="N12" s="209">
        <v>5</v>
      </c>
      <c r="O12" s="209">
        <f>N12+7</f>
        <v>12</v>
      </c>
      <c r="P12" s="208">
        <f>O12+7</f>
        <v>19</v>
      </c>
      <c r="Q12" s="209">
        <v>26</v>
      </c>
      <c r="R12" s="209">
        <v>2</v>
      </c>
      <c r="S12" s="209">
        <f>R12+7</f>
        <v>9</v>
      </c>
      <c r="T12" s="209">
        <f>S12+7</f>
        <v>16</v>
      </c>
      <c r="U12" s="208">
        <f>T12+7</f>
        <v>23</v>
      </c>
      <c r="V12" s="209">
        <v>30</v>
      </c>
      <c r="W12" s="209">
        <v>7</v>
      </c>
      <c r="X12" s="209">
        <f>W12+7</f>
        <v>14</v>
      </c>
      <c r="Y12" s="208">
        <f>X12+7</f>
        <v>21</v>
      </c>
      <c r="Z12" s="210">
        <v>28</v>
      </c>
      <c r="AA12" s="211">
        <v>4</v>
      </c>
      <c r="AB12" s="211">
        <f>AA12+7</f>
        <v>11</v>
      </c>
      <c r="AC12" s="212">
        <f>AB12+7</f>
        <v>18</v>
      </c>
      <c r="AD12" s="209">
        <v>25</v>
      </c>
      <c r="AE12" s="209">
        <v>2</v>
      </c>
      <c r="AF12" s="207">
        <v>9</v>
      </c>
      <c r="AG12" s="213">
        <v>16</v>
      </c>
      <c r="AH12" s="208">
        <v>23</v>
      </c>
      <c r="AI12" s="209">
        <v>30</v>
      </c>
      <c r="AJ12" s="209">
        <v>6</v>
      </c>
      <c r="AK12" s="209">
        <v>13</v>
      </c>
      <c r="AL12" s="208">
        <v>20</v>
      </c>
      <c r="AM12" s="209">
        <v>27</v>
      </c>
      <c r="AN12" s="209">
        <v>3</v>
      </c>
      <c r="AO12" s="209">
        <v>10</v>
      </c>
      <c r="AP12" s="214">
        <f t="shared" ref="AP12:BD12" si="0">AO12+7</f>
        <v>17</v>
      </c>
      <c r="AQ12" s="215">
        <f t="shared" si="0"/>
        <v>24</v>
      </c>
      <c r="AR12" s="206">
        <v>1</v>
      </c>
      <c r="AS12" s="209">
        <f t="shared" si="0"/>
        <v>8</v>
      </c>
      <c r="AT12" s="209">
        <f t="shared" si="0"/>
        <v>15</v>
      </c>
      <c r="AU12" s="208">
        <f t="shared" si="0"/>
        <v>22</v>
      </c>
      <c r="AV12" s="209">
        <f t="shared" si="0"/>
        <v>29</v>
      </c>
      <c r="AW12" s="209">
        <v>5</v>
      </c>
      <c r="AX12" s="209">
        <f t="shared" si="0"/>
        <v>12</v>
      </c>
      <c r="AY12" s="208">
        <f t="shared" si="0"/>
        <v>19</v>
      </c>
      <c r="AZ12" s="209">
        <f t="shared" si="0"/>
        <v>26</v>
      </c>
      <c r="BA12" s="209">
        <v>3</v>
      </c>
      <c r="BB12" s="209">
        <f t="shared" si="0"/>
        <v>10</v>
      </c>
      <c r="BC12" s="209">
        <f t="shared" si="0"/>
        <v>17</v>
      </c>
      <c r="BD12" s="208">
        <f t="shared" si="0"/>
        <v>24</v>
      </c>
      <c r="BE12" s="411"/>
      <c r="BF12" s="411"/>
    </row>
    <row r="13" spans="1:58">
      <c r="A13" s="411"/>
      <c r="B13" s="427"/>
      <c r="C13" s="411"/>
      <c r="D13" s="428"/>
      <c r="E13" s="472"/>
      <c r="F13" s="473"/>
      <c r="G13" s="473"/>
      <c r="H13" s="473"/>
      <c r="I13" s="473"/>
      <c r="J13" s="473"/>
      <c r="K13" s="473"/>
      <c r="L13" s="473"/>
      <c r="M13" s="473"/>
      <c r="N13" s="473"/>
      <c r="O13" s="473"/>
      <c r="P13" s="473"/>
      <c r="Q13" s="473"/>
      <c r="R13" s="473"/>
      <c r="S13" s="473"/>
      <c r="T13" s="473"/>
      <c r="U13" s="473"/>
      <c r="V13" s="473"/>
      <c r="W13" s="473"/>
      <c r="X13" s="473"/>
      <c r="Y13" s="473"/>
      <c r="Z13" s="473"/>
      <c r="AA13" s="473"/>
      <c r="AB13" s="473"/>
      <c r="AC13" s="473"/>
      <c r="AD13" s="473"/>
      <c r="AE13" s="473"/>
      <c r="AF13" s="473"/>
      <c r="AG13" s="473"/>
      <c r="AH13" s="473"/>
      <c r="AI13" s="473"/>
      <c r="AJ13" s="473"/>
      <c r="AK13" s="473"/>
      <c r="AL13" s="473"/>
      <c r="AM13" s="473"/>
      <c r="AN13" s="473"/>
      <c r="AO13" s="473"/>
      <c r="AP13" s="473"/>
      <c r="AQ13" s="473"/>
      <c r="AR13" s="473"/>
      <c r="AS13" s="473"/>
      <c r="AT13" s="473"/>
      <c r="AU13" s="473"/>
      <c r="AV13" s="473"/>
      <c r="AW13" s="473"/>
      <c r="AX13" s="473"/>
      <c r="AY13" s="473"/>
      <c r="AZ13" s="473"/>
      <c r="BA13" s="473"/>
      <c r="BB13" s="473"/>
      <c r="BC13" s="473"/>
      <c r="BD13" s="474"/>
      <c r="BE13" s="411"/>
      <c r="BF13" s="411"/>
    </row>
    <row r="14" spans="1:58" ht="15.75" customHeight="1">
      <c r="A14" s="228"/>
      <c r="B14" s="229"/>
      <c r="C14" s="228"/>
      <c r="D14" s="216"/>
      <c r="E14" s="50"/>
      <c r="F14" s="51"/>
      <c r="G14" s="48"/>
      <c r="H14" s="46"/>
      <c r="I14" s="47"/>
      <c r="J14" s="45"/>
      <c r="K14" s="48"/>
      <c r="L14" s="49"/>
      <c r="M14" s="50"/>
      <c r="N14" s="51"/>
      <c r="O14" s="51"/>
      <c r="P14" s="46"/>
      <c r="Q14" s="52"/>
      <c r="R14" s="51"/>
      <c r="S14" s="51"/>
      <c r="T14" s="100"/>
      <c r="U14" s="105"/>
      <c r="V14" s="106"/>
      <c r="W14" s="100"/>
      <c r="X14" s="100"/>
      <c r="Y14" s="107"/>
      <c r="Z14" s="16"/>
      <c r="AA14" s="17"/>
      <c r="AB14" s="17"/>
      <c r="AC14" s="18"/>
      <c r="AD14" s="19"/>
      <c r="AE14" s="17"/>
      <c r="AF14" s="17"/>
      <c r="AG14" s="17"/>
      <c r="AH14" s="17"/>
      <c r="AI14" s="16"/>
      <c r="AJ14" s="17"/>
      <c r="AK14" s="17"/>
      <c r="AL14" s="18"/>
      <c r="AM14" s="19"/>
      <c r="AN14" s="17"/>
      <c r="AO14" s="17"/>
      <c r="AP14" s="17"/>
      <c r="AQ14" s="17"/>
      <c r="AR14" s="16"/>
      <c r="AS14" s="17"/>
      <c r="AT14" s="17"/>
      <c r="AU14" s="18"/>
      <c r="AV14" s="19"/>
      <c r="AW14" s="17"/>
      <c r="AX14" s="17"/>
      <c r="AY14" s="17"/>
      <c r="AZ14" s="16"/>
      <c r="BA14" s="17"/>
      <c r="BB14" s="17"/>
      <c r="BC14" s="17"/>
      <c r="BD14" s="18"/>
      <c r="BE14" s="374"/>
      <c r="BF14" s="331"/>
    </row>
    <row r="15" spans="1:58" ht="15.75" customHeight="1">
      <c r="A15" s="228" t="s">
        <v>57</v>
      </c>
      <c r="B15" s="253" t="s">
        <v>61</v>
      </c>
      <c r="C15" s="238" t="s">
        <v>62</v>
      </c>
      <c r="D15" s="220">
        <f>SUM(E15:BD15)</f>
        <v>7</v>
      </c>
      <c r="E15" s="108"/>
      <c r="F15" s="100"/>
      <c r="G15" s="64"/>
      <c r="H15" s="61"/>
      <c r="I15" s="109"/>
      <c r="J15" s="110"/>
      <c r="K15" s="64">
        <v>1</v>
      </c>
      <c r="L15" s="111"/>
      <c r="M15" s="108"/>
      <c r="N15" s="100"/>
      <c r="O15" s="100"/>
      <c r="P15" s="61"/>
      <c r="Q15" s="112">
        <v>1</v>
      </c>
      <c r="R15" s="100"/>
      <c r="S15" s="100"/>
      <c r="T15" s="100"/>
      <c r="U15" s="105"/>
      <c r="V15" s="106"/>
      <c r="W15" s="100"/>
      <c r="X15" s="100">
        <v>1</v>
      </c>
      <c r="Y15" s="107"/>
      <c r="Z15" s="12"/>
      <c r="AA15" s="4"/>
      <c r="AB15" s="4"/>
      <c r="AC15" s="13"/>
      <c r="AD15" s="6"/>
      <c r="AE15" s="4">
        <v>1</v>
      </c>
      <c r="AF15" s="4"/>
      <c r="AG15" s="4"/>
      <c r="AH15" s="4"/>
      <c r="AI15" s="12"/>
      <c r="AJ15" s="4"/>
      <c r="AK15" s="4"/>
      <c r="AL15" s="13">
        <v>1</v>
      </c>
      <c r="AM15" s="6"/>
      <c r="AN15" s="4"/>
      <c r="AO15" s="4"/>
      <c r="AP15" s="4"/>
      <c r="AQ15" s="4"/>
      <c r="AR15" s="12"/>
      <c r="AS15" s="4">
        <v>1</v>
      </c>
      <c r="AT15" s="4"/>
      <c r="AU15" s="13"/>
      <c r="AV15" s="6"/>
      <c r="AW15" s="4"/>
      <c r="AX15" s="4"/>
      <c r="AY15" s="4"/>
      <c r="AZ15" s="12">
        <v>1</v>
      </c>
      <c r="BA15" s="4"/>
      <c r="BB15" s="4"/>
      <c r="BC15" s="4"/>
      <c r="BD15" s="13"/>
      <c r="BE15" s="374">
        <v>0</v>
      </c>
      <c r="BF15" s="332">
        <f>BE15/D15</f>
        <v>0</v>
      </c>
    </row>
    <row r="16" spans="1:58" ht="15.75" customHeight="1">
      <c r="A16" s="228" t="s">
        <v>58</v>
      </c>
      <c r="B16" s="253" t="s">
        <v>61</v>
      </c>
      <c r="C16" s="238" t="s">
        <v>62</v>
      </c>
      <c r="D16" s="220">
        <f>SUM(E16:BD16)</f>
        <v>4</v>
      </c>
      <c r="E16" s="108"/>
      <c r="F16" s="100"/>
      <c r="G16" s="64"/>
      <c r="H16" s="61"/>
      <c r="I16" s="109"/>
      <c r="J16" s="110"/>
      <c r="K16" s="64"/>
      <c r="L16" s="111"/>
      <c r="M16" s="108">
        <v>1</v>
      </c>
      <c r="N16" s="100"/>
      <c r="O16" s="100"/>
      <c r="P16" s="61"/>
      <c r="Q16" s="112"/>
      <c r="R16" s="100"/>
      <c r="S16" s="100"/>
      <c r="T16" s="100"/>
      <c r="U16" s="105"/>
      <c r="V16" s="106"/>
      <c r="W16" s="100"/>
      <c r="X16" s="100"/>
      <c r="Y16" s="107"/>
      <c r="Z16" s="12">
        <v>1</v>
      </c>
      <c r="AA16" s="4"/>
      <c r="AB16" s="4"/>
      <c r="AC16" s="13"/>
      <c r="AD16" s="6"/>
      <c r="AE16" s="4"/>
      <c r="AF16" s="4"/>
      <c r="AG16" s="4"/>
      <c r="AH16" s="4"/>
      <c r="AI16" s="12"/>
      <c r="AJ16" s="4"/>
      <c r="AK16" s="4"/>
      <c r="AL16" s="13">
        <v>1</v>
      </c>
      <c r="AM16" s="6"/>
      <c r="AN16" s="4"/>
      <c r="AO16" s="4"/>
      <c r="AP16" s="4"/>
      <c r="AQ16" s="4"/>
      <c r="AR16" s="12"/>
      <c r="AS16" s="4"/>
      <c r="AT16" s="4"/>
      <c r="AU16" s="13"/>
      <c r="AV16" s="6"/>
      <c r="AW16" s="4"/>
      <c r="AX16" s="4"/>
      <c r="AY16" s="4"/>
      <c r="AZ16" s="12"/>
      <c r="BA16" s="4"/>
      <c r="BB16" s="4"/>
      <c r="BC16" s="4">
        <v>1</v>
      </c>
      <c r="BD16" s="13"/>
      <c r="BE16" s="374">
        <v>0</v>
      </c>
      <c r="BF16" s="332">
        <f>BE16/D16</f>
        <v>0</v>
      </c>
    </row>
    <row r="17" spans="1:58" ht="15.75" customHeight="1">
      <c r="A17" s="228" t="s">
        <v>59</v>
      </c>
      <c r="B17" s="253" t="s">
        <v>61</v>
      </c>
      <c r="C17" s="238" t="s">
        <v>62</v>
      </c>
      <c r="D17" s="220">
        <f>SUM(E17:BD17)</f>
        <v>12</v>
      </c>
      <c r="E17" s="108"/>
      <c r="F17" s="100"/>
      <c r="G17" s="64"/>
      <c r="H17" s="61">
        <v>1</v>
      </c>
      <c r="I17" s="109"/>
      <c r="J17" s="110"/>
      <c r="K17" s="64"/>
      <c r="L17" s="111">
        <v>1</v>
      </c>
      <c r="M17" s="108"/>
      <c r="N17" s="100"/>
      <c r="O17" s="100"/>
      <c r="P17" s="61">
        <v>1</v>
      </c>
      <c r="Q17" s="112"/>
      <c r="R17" s="100"/>
      <c r="S17" s="100"/>
      <c r="T17" s="100">
        <v>1</v>
      </c>
      <c r="U17" s="105"/>
      <c r="V17" s="106"/>
      <c r="W17" s="100"/>
      <c r="X17" s="100"/>
      <c r="Y17" s="107">
        <v>1</v>
      </c>
      <c r="Z17" s="12"/>
      <c r="AA17" s="4"/>
      <c r="AB17" s="4"/>
      <c r="AC17" s="13">
        <v>1</v>
      </c>
      <c r="AD17" s="6"/>
      <c r="AE17" s="4"/>
      <c r="AF17" s="4"/>
      <c r="AG17" s="4"/>
      <c r="AH17" s="4">
        <v>1</v>
      </c>
      <c r="AI17" s="12"/>
      <c r="AJ17" s="4"/>
      <c r="AK17" s="4"/>
      <c r="AL17" s="13">
        <v>1</v>
      </c>
      <c r="AM17" s="6"/>
      <c r="AN17" s="4"/>
      <c r="AO17" s="4"/>
      <c r="AP17" s="4">
        <v>1</v>
      </c>
      <c r="AQ17" s="4"/>
      <c r="AR17" s="12"/>
      <c r="AS17" s="4"/>
      <c r="AT17" s="4"/>
      <c r="AU17" s="13">
        <v>1</v>
      </c>
      <c r="AV17" s="6"/>
      <c r="AW17" s="4"/>
      <c r="AX17" s="4"/>
      <c r="AY17" s="4">
        <v>1</v>
      </c>
      <c r="AZ17" s="12"/>
      <c r="BA17" s="4"/>
      <c r="BB17" s="4"/>
      <c r="BC17" s="4">
        <v>1</v>
      </c>
      <c r="BD17" s="13"/>
      <c r="BE17" s="374">
        <v>0</v>
      </c>
      <c r="BF17" s="332">
        <f>BE17/D17</f>
        <v>0</v>
      </c>
    </row>
    <row r="18" spans="1:58" ht="15.75" customHeight="1">
      <c r="A18" s="243"/>
      <c r="B18" s="255"/>
      <c r="C18" s="243"/>
      <c r="D18" s="246"/>
      <c r="E18" s="50"/>
      <c r="F18" s="51"/>
      <c r="G18" s="48"/>
      <c r="H18" s="46"/>
      <c r="I18" s="47"/>
      <c r="J18" s="45"/>
      <c r="K18" s="48"/>
      <c r="L18" s="49"/>
      <c r="M18" s="50"/>
      <c r="N18" s="51"/>
      <c r="O18" s="51"/>
      <c r="P18" s="46"/>
      <c r="Q18" s="52"/>
      <c r="R18" s="51"/>
      <c r="S18" s="51"/>
      <c r="T18" s="100"/>
      <c r="U18" s="105"/>
      <c r="V18" s="106"/>
      <c r="W18" s="100"/>
      <c r="X18" s="100"/>
      <c r="Y18" s="107"/>
      <c r="Z18" s="28"/>
      <c r="AA18" s="29"/>
      <c r="AB18" s="29"/>
      <c r="AC18" s="30"/>
      <c r="AD18" s="31"/>
      <c r="AE18" s="29"/>
      <c r="AF18" s="29"/>
      <c r="AG18" s="29"/>
      <c r="AH18" s="29"/>
      <c r="AI18" s="28"/>
      <c r="AJ18" s="29"/>
      <c r="AK18" s="29"/>
      <c r="AL18" s="30"/>
      <c r="AM18" s="31"/>
      <c r="AN18" s="29"/>
      <c r="AO18" s="29"/>
      <c r="AP18" s="29"/>
      <c r="AQ18" s="29"/>
      <c r="AR18" s="28"/>
      <c r="AS18" s="29"/>
      <c r="AT18" s="29"/>
      <c r="AU18" s="30"/>
      <c r="AV18" s="31"/>
      <c r="AW18" s="29"/>
      <c r="AX18" s="29"/>
      <c r="AY18" s="29"/>
      <c r="AZ18" s="28"/>
      <c r="BA18" s="29"/>
      <c r="BB18" s="29"/>
      <c r="BC18" s="29"/>
      <c r="BD18" s="30"/>
      <c r="BE18" s="382"/>
      <c r="BF18" s="338"/>
    </row>
    <row r="19" spans="1:58" s="14" customFormat="1" ht="15.75" customHeight="1">
      <c r="A19" s="424" t="s">
        <v>16</v>
      </c>
      <c r="B19" s="425"/>
      <c r="C19" s="426"/>
      <c r="D19" s="235">
        <f>SUM(D15:D17)</f>
        <v>23</v>
      </c>
      <c r="E19" s="478"/>
      <c r="F19" s="479"/>
      <c r="G19" s="479"/>
      <c r="H19" s="479"/>
      <c r="I19" s="479"/>
      <c r="J19" s="479"/>
      <c r="K19" s="479"/>
      <c r="L19" s="479"/>
      <c r="M19" s="479"/>
      <c r="N19" s="479"/>
      <c r="O19" s="479"/>
      <c r="P19" s="479"/>
      <c r="Q19" s="479"/>
      <c r="R19" s="479"/>
      <c r="S19" s="479"/>
      <c r="T19" s="479"/>
      <c r="U19" s="479"/>
      <c r="V19" s="479"/>
      <c r="W19" s="479"/>
      <c r="X19" s="479"/>
      <c r="Y19" s="479"/>
      <c r="Z19" s="479"/>
      <c r="AA19" s="479"/>
      <c r="AB19" s="479"/>
      <c r="AC19" s="479"/>
      <c r="AD19" s="479"/>
      <c r="AE19" s="479"/>
      <c r="AF19" s="479"/>
      <c r="AG19" s="479"/>
      <c r="AH19" s="479"/>
      <c r="AI19" s="479"/>
      <c r="AJ19" s="479"/>
      <c r="AK19" s="479"/>
      <c r="AL19" s="479"/>
      <c r="AM19" s="479"/>
      <c r="AN19" s="479"/>
      <c r="AO19" s="479"/>
      <c r="AP19" s="479"/>
      <c r="AQ19" s="479"/>
      <c r="AR19" s="479"/>
      <c r="AS19" s="479"/>
      <c r="AT19" s="479"/>
      <c r="AU19" s="479"/>
      <c r="AV19" s="479"/>
      <c r="AW19" s="479"/>
      <c r="AX19" s="479"/>
      <c r="AY19" s="479"/>
      <c r="AZ19" s="479"/>
      <c r="BA19" s="479"/>
      <c r="BB19" s="479"/>
      <c r="BC19" s="479"/>
      <c r="BD19" s="480"/>
      <c r="BE19" s="375">
        <f>SUM(BE14:BE18)</f>
        <v>0</v>
      </c>
      <c r="BF19" s="334">
        <f>SUM(BF14:BF18)</f>
        <v>0</v>
      </c>
    </row>
  </sheetData>
  <mergeCells count="23">
    <mergeCell ref="A5:AL5"/>
    <mergeCell ref="A6:AL6"/>
    <mergeCell ref="A7:AL7"/>
    <mergeCell ref="A11:A13"/>
    <mergeCell ref="B11:B13"/>
    <mergeCell ref="C11:C13"/>
    <mergeCell ref="D11:D13"/>
    <mergeCell ref="E13:BD13"/>
    <mergeCell ref="A19:C19"/>
    <mergeCell ref="E19:BD19"/>
    <mergeCell ref="AM10:AQ10"/>
    <mergeCell ref="AR10:AU10"/>
    <mergeCell ref="AV10:AY10"/>
    <mergeCell ref="AZ10:BD10"/>
    <mergeCell ref="BE10:BE13"/>
    <mergeCell ref="BF10:BF13"/>
    <mergeCell ref="E10:H10"/>
    <mergeCell ref="I10:L10"/>
    <mergeCell ref="M10:P10"/>
    <mergeCell ref="Q10:U10"/>
    <mergeCell ref="Z10:AC10"/>
    <mergeCell ref="AD10:AH10"/>
    <mergeCell ref="AI10:AL10"/>
  </mergeCells>
  <pageMargins left="0.25" right="0.25" top="0.75" bottom="0.75" header="0.3" footer="0.3"/>
  <pageSetup paperSize="8" scale="80" orientation="landscape" horizontalDpi="429496729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L25"/>
  <sheetViews>
    <sheetView showGridLines="0" topLeftCell="A3" workbookViewId="0">
      <selection activeCell="AL30" sqref="AL30"/>
    </sheetView>
  </sheetViews>
  <sheetFormatPr defaultRowHeight="16.5"/>
  <cols>
    <col min="1" max="1" width="12.140625" style="1" customWidth="1"/>
    <col min="2" max="2" width="13.85546875" style="1" customWidth="1"/>
    <col min="3" max="3" width="12.42578125" style="2" customWidth="1"/>
    <col min="4" max="4" width="15.85546875" style="2" customWidth="1"/>
    <col min="5" max="5" width="11.85546875" style="1" customWidth="1"/>
    <col min="6" max="36" width="3.140625" style="1" customWidth="1"/>
    <col min="37" max="38" width="17.85546875" style="15" customWidth="1"/>
    <col min="39" max="16384" width="9.140625" style="1"/>
  </cols>
  <sheetData>
    <row r="1" spans="1:38" ht="26.25">
      <c r="A1" s="165" t="s">
        <v>212</v>
      </c>
    </row>
    <row r="3" spans="1:38">
      <c r="A3" s="186" t="s">
        <v>289</v>
      </c>
    </row>
    <row r="4" spans="1:38" customFormat="1" ht="33" customHeight="1">
      <c r="A4" s="20" t="s">
        <v>213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2"/>
    </row>
    <row r="5" spans="1:38" customFormat="1" ht="21" customHeight="1">
      <c r="A5" s="405" t="s">
        <v>17</v>
      </c>
      <c r="B5" s="406"/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6"/>
      <c r="P5" s="406"/>
      <c r="Q5" s="406"/>
      <c r="R5" s="406"/>
      <c r="S5" s="406"/>
      <c r="T5" s="406"/>
      <c r="U5" s="406"/>
      <c r="V5" s="406"/>
      <c r="W5" s="406"/>
      <c r="X5" s="406"/>
      <c r="Y5" s="406"/>
      <c r="Z5" s="406"/>
      <c r="AA5" s="406"/>
      <c r="AB5" s="406"/>
      <c r="AC5" s="406"/>
      <c r="AD5" s="406"/>
      <c r="AE5" s="406"/>
      <c r="AF5" s="406"/>
      <c r="AG5" s="406"/>
      <c r="AH5" s="406"/>
      <c r="AI5" s="406"/>
      <c r="AJ5" s="406"/>
      <c r="AK5" s="406"/>
      <c r="AL5" s="407"/>
    </row>
    <row r="6" spans="1:38" s="32" customFormat="1" ht="21" customHeight="1">
      <c r="A6" s="405" t="s">
        <v>315</v>
      </c>
      <c r="B6" s="406"/>
      <c r="C6" s="406"/>
      <c r="D6" s="406"/>
      <c r="E6" s="406"/>
      <c r="F6" s="406"/>
      <c r="G6" s="406"/>
      <c r="H6" s="406"/>
      <c r="I6" s="406"/>
      <c r="J6" s="406"/>
      <c r="K6" s="406"/>
      <c r="L6" s="406"/>
      <c r="M6" s="406"/>
      <c r="N6" s="406"/>
      <c r="O6" s="406"/>
      <c r="P6" s="406"/>
      <c r="Q6" s="406"/>
      <c r="R6" s="406"/>
      <c r="S6" s="406"/>
      <c r="T6" s="406"/>
      <c r="U6" s="406"/>
      <c r="V6" s="406"/>
      <c r="W6" s="406"/>
      <c r="X6" s="406"/>
      <c r="Y6" s="406"/>
      <c r="Z6" s="406"/>
      <c r="AA6" s="406"/>
      <c r="AB6" s="406"/>
      <c r="AC6" s="406"/>
      <c r="AD6" s="406"/>
      <c r="AE6" s="406"/>
      <c r="AF6" s="406"/>
      <c r="AG6" s="406"/>
      <c r="AH6" s="406"/>
      <c r="AI6" s="406"/>
      <c r="AJ6" s="406"/>
      <c r="AK6" s="406"/>
      <c r="AL6" s="407"/>
    </row>
    <row r="7" spans="1:38" s="32" customFormat="1" ht="21" customHeight="1">
      <c r="A7" s="481" t="s">
        <v>43</v>
      </c>
      <c r="B7" s="406"/>
      <c r="C7" s="406"/>
      <c r="D7" s="406"/>
      <c r="E7" s="406"/>
      <c r="F7" s="406"/>
      <c r="G7" s="406"/>
      <c r="H7" s="406"/>
      <c r="I7" s="406"/>
      <c r="J7" s="406"/>
      <c r="K7" s="406"/>
      <c r="L7" s="406"/>
      <c r="M7" s="406"/>
      <c r="N7" s="406"/>
      <c r="O7" s="406"/>
      <c r="P7" s="406"/>
      <c r="Q7" s="406"/>
      <c r="R7" s="406"/>
      <c r="S7" s="406"/>
      <c r="T7" s="406"/>
      <c r="U7" s="406"/>
      <c r="V7" s="406"/>
      <c r="W7" s="406"/>
      <c r="X7" s="406"/>
      <c r="Y7" s="406"/>
      <c r="Z7" s="406"/>
      <c r="AA7" s="406"/>
      <c r="AB7" s="406"/>
      <c r="AC7" s="406"/>
      <c r="AD7" s="406"/>
      <c r="AE7" s="406"/>
      <c r="AF7" s="406"/>
      <c r="AG7" s="406"/>
      <c r="AH7" s="406"/>
      <c r="AI7" s="406"/>
      <c r="AJ7" s="406"/>
      <c r="AK7" s="406"/>
      <c r="AL7" s="407"/>
    </row>
    <row r="8" spans="1:38" s="32" customFormat="1" ht="21" customHeight="1">
      <c r="A8" s="481" t="s">
        <v>44</v>
      </c>
      <c r="B8" s="406"/>
      <c r="C8" s="406"/>
      <c r="D8" s="406"/>
      <c r="E8" s="406"/>
      <c r="F8" s="406"/>
      <c r="G8" s="406"/>
      <c r="H8" s="406"/>
      <c r="I8" s="406"/>
      <c r="J8" s="406"/>
      <c r="K8" s="406"/>
      <c r="L8" s="406"/>
      <c r="M8" s="406"/>
      <c r="N8" s="406"/>
      <c r="O8" s="406"/>
      <c r="P8" s="406"/>
      <c r="Q8" s="406"/>
      <c r="R8" s="406"/>
      <c r="S8" s="406"/>
      <c r="T8" s="406"/>
      <c r="U8" s="406"/>
      <c r="V8" s="406"/>
      <c r="W8" s="406"/>
      <c r="X8" s="406"/>
      <c r="Y8" s="406"/>
      <c r="Z8" s="406"/>
      <c r="AA8" s="406"/>
      <c r="AB8" s="406"/>
      <c r="AC8" s="406"/>
      <c r="AD8" s="406"/>
      <c r="AE8" s="406"/>
      <c r="AF8" s="406"/>
      <c r="AG8" s="406"/>
      <c r="AH8" s="406"/>
      <c r="AI8" s="406"/>
      <c r="AJ8" s="406"/>
      <c r="AK8" s="406"/>
      <c r="AL8" s="407"/>
    </row>
    <row r="9" spans="1:38" s="32" customFormat="1" ht="21" customHeight="1">
      <c r="A9" s="481" t="s">
        <v>45</v>
      </c>
      <c r="B9" s="406"/>
      <c r="C9" s="406"/>
      <c r="D9" s="406"/>
      <c r="E9" s="406"/>
      <c r="F9" s="406"/>
      <c r="G9" s="406"/>
      <c r="H9" s="406"/>
      <c r="I9" s="406"/>
      <c r="J9" s="406"/>
      <c r="K9" s="406"/>
      <c r="L9" s="406"/>
      <c r="M9" s="406"/>
      <c r="N9" s="406"/>
      <c r="O9" s="406"/>
      <c r="P9" s="406"/>
      <c r="Q9" s="406"/>
      <c r="R9" s="406"/>
      <c r="S9" s="406"/>
      <c r="T9" s="406"/>
      <c r="U9" s="406"/>
      <c r="V9" s="406"/>
      <c r="W9" s="406"/>
      <c r="X9" s="406"/>
      <c r="Y9" s="406"/>
      <c r="Z9" s="406"/>
      <c r="AA9" s="406"/>
      <c r="AB9" s="406"/>
      <c r="AC9" s="406"/>
      <c r="AD9" s="406"/>
      <c r="AE9" s="406"/>
      <c r="AF9" s="406"/>
      <c r="AG9" s="406"/>
      <c r="AH9" s="406"/>
      <c r="AI9" s="406"/>
      <c r="AJ9" s="406"/>
      <c r="AK9" s="406"/>
      <c r="AL9" s="407"/>
    </row>
    <row r="10" spans="1:38" s="32" customFormat="1" ht="21" customHeight="1">
      <c r="A10" s="481" t="s">
        <v>46</v>
      </c>
      <c r="B10" s="406"/>
      <c r="C10" s="406"/>
      <c r="D10" s="406"/>
      <c r="E10" s="406"/>
      <c r="F10" s="406"/>
      <c r="G10" s="406"/>
      <c r="H10" s="406"/>
      <c r="I10" s="406"/>
      <c r="J10" s="406"/>
      <c r="K10" s="406"/>
      <c r="L10" s="406"/>
      <c r="M10" s="406"/>
      <c r="N10" s="406"/>
      <c r="O10" s="406"/>
      <c r="P10" s="406"/>
      <c r="Q10" s="406"/>
      <c r="R10" s="406"/>
      <c r="S10" s="406"/>
      <c r="T10" s="406"/>
      <c r="U10" s="406"/>
      <c r="V10" s="406"/>
      <c r="W10" s="406"/>
      <c r="X10" s="406"/>
      <c r="Y10" s="406"/>
      <c r="Z10" s="406"/>
      <c r="AA10" s="406"/>
      <c r="AB10" s="406"/>
      <c r="AC10" s="406"/>
      <c r="AD10" s="406"/>
      <c r="AE10" s="406"/>
      <c r="AF10" s="406"/>
      <c r="AG10" s="406"/>
      <c r="AH10" s="406"/>
      <c r="AI10" s="406"/>
      <c r="AJ10" s="406"/>
      <c r="AK10" s="406"/>
      <c r="AL10" s="407"/>
    </row>
    <row r="11" spans="1:38" s="32" customFormat="1" ht="21" customHeight="1">
      <c r="A11" s="481" t="s">
        <v>47</v>
      </c>
      <c r="B11" s="406"/>
      <c r="C11" s="406"/>
      <c r="D11" s="406"/>
      <c r="E11" s="406"/>
      <c r="F11" s="406"/>
      <c r="G11" s="406"/>
      <c r="H11" s="406"/>
      <c r="I11" s="406"/>
      <c r="J11" s="406"/>
      <c r="K11" s="406"/>
      <c r="L11" s="406"/>
      <c r="M11" s="406"/>
      <c r="N11" s="406"/>
      <c r="O11" s="406"/>
      <c r="P11" s="406"/>
      <c r="Q11" s="406"/>
      <c r="R11" s="406"/>
      <c r="S11" s="406"/>
      <c r="T11" s="406"/>
      <c r="U11" s="406"/>
      <c r="V11" s="406"/>
      <c r="W11" s="406"/>
      <c r="X11" s="406"/>
      <c r="Y11" s="406"/>
      <c r="Z11" s="406"/>
      <c r="AA11" s="406"/>
      <c r="AB11" s="406"/>
      <c r="AC11" s="406"/>
      <c r="AD11" s="406"/>
      <c r="AE11" s="406"/>
      <c r="AF11" s="406"/>
      <c r="AG11" s="406"/>
      <c r="AH11" s="406"/>
      <c r="AI11" s="406"/>
      <c r="AJ11" s="406"/>
      <c r="AK11" s="406"/>
      <c r="AL11" s="407"/>
    </row>
    <row r="12" spans="1:38" customFormat="1" ht="21" customHeight="1">
      <c r="A12" s="405" t="s">
        <v>54</v>
      </c>
      <c r="B12" s="406"/>
      <c r="C12" s="406"/>
      <c r="D12" s="406"/>
      <c r="E12" s="406"/>
      <c r="F12" s="406"/>
      <c r="G12" s="406"/>
      <c r="H12" s="406"/>
      <c r="I12" s="406"/>
      <c r="J12" s="406"/>
      <c r="K12" s="406"/>
      <c r="L12" s="406"/>
      <c r="M12" s="406"/>
      <c r="N12" s="406"/>
      <c r="O12" s="406"/>
      <c r="P12" s="406"/>
      <c r="Q12" s="406"/>
      <c r="R12" s="406"/>
      <c r="S12" s="406"/>
      <c r="T12" s="406"/>
      <c r="U12" s="406"/>
      <c r="V12" s="406"/>
      <c r="W12" s="406"/>
      <c r="X12" s="406"/>
      <c r="Y12" s="406"/>
      <c r="Z12" s="406"/>
      <c r="AA12" s="406"/>
      <c r="AB12" s="406"/>
      <c r="AC12" s="406"/>
      <c r="AD12" s="406"/>
      <c r="AE12" s="406"/>
      <c r="AF12" s="406"/>
      <c r="AG12" s="406"/>
      <c r="AH12" s="406"/>
      <c r="AI12" s="406"/>
      <c r="AJ12" s="406"/>
      <c r="AK12" s="406"/>
      <c r="AL12" s="407"/>
    </row>
    <row r="13" spans="1:38" s="33" customFormat="1" ht="21" customHeight="1">
      <c r="A13" s="482" t="s">
        <v>218</v>
      </c>
      <c r="B13" s="483"/>
      <c r="C13" s="483"/>
      <c r="D13" s="483"/>
      <c r="E13" s="483"/>
      <c r="F13" s="483"/>
      <c r="G13" s="483"/>
      <c r="H13" s="483"/>
      <c r="I13" s="483"/>
      <c r="J13" s="483"/>
      <c r="K13" s="483"/>
      <c r="L13" s="483"/>
      <c r="M13" s="483"/>
      <c r="N13" s="483"/>
      <c r="O13" s="483"/>
      <c r="P13" s="483"/>
      <c r="Q13" s="483"/>
      <c r="R13" s="483"/>
      <c r="S13" s="483"/>
      <c r="T13" s="483"/>
      <c r="U13" s="483"/>
      <c r="V13" s="483"/>
      <c r="W13" s="483"/>
      <c r="X13" s="483"/>
      <c r="Y13" s="483"/>
      <c r="Z13" s="483"/>
      <c r="AA13" s="483"/>
      <c r="AB13" s="483"/>
      <c r="AC13" s="483"/>
      <c r="AD13" s="483"/>
      <c r="AE13" s="483"/>
      <c r="AF13" s="483"/>
      <c r="AG13" s="483"/>
      <c r="AH13" s="483"/>
      <c r="AI13" s="483"/>
      <c r="AJ13" s="483"/>
      <c r="AK13" s="483"/>
      <c r="AL13" s="484"/>
    </row>
    <row r="16" spans="1:38">
      <c r="A16" s="195"/>
      <c r="B16" s="195"/>
      <c r="C16" s="224"/>
      <c r="D16" s="224"/>
      <c r="E16" s="195"/>
      <c r="F16" s="412" t="s">
        <v>0</v>
      </c>
      <c r="G16" s="413"/>
      <c r="H16" s="413"/>
      <c r="I16" s="414"/>
      <c r="J16" s="413" t="s">
        <v>1</v>
      </c>
      <c r="K16" s="413"/>
      <c r="L16" s="413"/>
      <c r="M16" s="413"/>
      <c r="N16" s="413"/>
      <c r="O16" s="412" t="s">
        <v>2</v>
      </c>
      <c r="P16" s="413"/>
      <c r="Q16" s="413"/>
      <c r="R16" s="414"/>
      <c r="S16" s="418" t="s">
        <v>3</v>
      </c>
      <c r="T16" s="419"/>
      <c r="U16" s="419"/>
      <c r="V16" s="419"/>
      <c r="W16" s="419"/>
      <c r="X16" s="418" t="s">
        <v>4</v>
      </c>
      <c r="Y16" s="419"/>
      <c r="Z16" s="419"/>
      <c r="AA16" s="420"/>
      <c r="AB16" s="419" t="s">
        <v>5</v>
      </c>
      <c r="AC16" s="419"/>
      <c r="AD16" s="419"/>
      <c r="AE16" s="419"/>
      <c r="AF16" s="418" t="s">
        <v>6</v>
      </c>
      <c r="AG16" s="419"/>
      <c r="AH16" s="419"/>
      <c r="AI16" s="419"/>
      <c r="AJ16" s="420"/>
      <c r="AK16" s="411" t="s">
        <v>269</v>
      </c>
      <c r="AL16" s="411" t="s">
        <v>270</v>
      </c>
    </row>
    <row r="17" spans="1:38" ht="33" customHeight="1">
      <c r="A17" s="411" t="s">
        <v>7</v>
      </c>
      <c r="B17" s="427" t="s">
        <v>13</v>
      </c>
      <c r="C17" s="415" t="s">
        <v>42</v>
      </c>
      <c r="D17" s="415" t="s">
        <v>80</v>
      </c>
      <c r="E17" s="428" t="s">
        <v>41</v>
      </c>
      <c r="F17" s="197">
        <v>22</v>
      </c>
      <c r="G17" s="200">
        <v>23</v>
      </c>
      <c r="H17" s="201">
        <v>24</v>
      </c>
      <c r="I17" s="199">
        <v>25</v>
      </c>
      <c r="J17" s="200">
        <v>26</v>
      </c>
      <c r="K17" s="202">
        <v>27</v>
      </c>
      <c r="L17" s="203">
        <v>28</v>
      </c>
      <c r="M17" s="198">
        <v>29</v>
      </c>
      <c r="N17" s="199">
        <v>30</v>
      </c>
      <c r="O17" s="200">
        <v>31</v>
      </c>
      <c r="P17" s="200">
        <v>32</v>
      </c>
      <c r="Q17" s="201">
        <v>33</v>
      </c>
      <c r="R17" s="199">
        <v>34</v>
      </c>
      <c r="S17" s="200">
        <v>35</v>
      </c>
      <c r="T17" s="202">
        <v>36</v>
      </c>
      <c r="U17" s="201">
        <v>37</v>
      </c>
      <c r="V17" s="198">
        <v>38</v>
      </c>
      <c r="W17" s="198">
        <v>39</v>
      </c>
      <c r="X17" s="204">
        <v>40</v>
      </c>
      <c r="Y17" s="203">
        <v>41</v>
      </c>
      <c r="Z17" s="198">
        <v>42</v>
      </c>
      <c r="AA17" s="199">
        <v>43</v>
      </c>
      <c r="AB17" s="200">
        <v>44</v>
      </c>
      <c r="AC17" s="200">
        <v>45</v>
      </c>
      <c r="AD17" s="201">
        <v>46</v>
      </c>
      <c r="AE17" s="199">
        <v>47</v>
      </c>
      <c r="AF17" s="200">
        <v>48</v>
      </c>
      <c r="AG17" s="202">
        <v>49</v>
      </c>
      <c r="AH17" s="203">
        <v>50</v>
      </c>
      <c r="AI17" s="198">
        <v>51</v>
      </c>
      <c r="AJ17" s="205">
        <v>52</v>
      </c>
      <c r="AK17" s="411"/>
      <c r="AL17" s="411"/>
    </row>
    <row r="18" spans="1:38">
      <c r="A18" s="411"/>
      <c r="B18" s="427"/>
      <c r="C18" s="416"/>
      <c r="D18" s="416"/>
      <c r="E18" s="428"/>
      <c r="F18" s="210">
        <v>28</v>
      </c>
      <c r="G18" s="211">
        <v>4</v>
      </c>
      <c r="H18" s="211">
        <f>G18+7</f>
        <v>11</v>
      </c>
      <c r="I18" s="212">
        <f>H18+7</f>
        <v>18</v>
      </c>
      <c r="J18" s="209">
        <v>25</v>
      </c>
      <c r="K18" s="209">
        <v>2</v>
      </c>
      <c r="L18" s="207">
        <v>9</v>
      </c>
      <c r="M18" s="213">
        <v>16</v>
      </c>
      <c r="N18" s="208">
        <v>23</v>
      </c>
      <c r="O18" s="209">
        <v>30</v>
      </c>
      <c r="P18" s="209">
        <v>6</v>
      </c>
      <c r="Q18" s="209">
        <v>13</v>
      </c>
      <c r="R18" s="208">
        <v>20</v>
      </c>
      <c r="S18" s="209">
        <v>27</v>
      </c>
      <c r="T18" s="209">
        <v>3</v>
      </c>
      <c r="U18" s="209">
        <v>10</v>
      </c>
      <c r="V18" s="214">
        <f t="shared" ref="V18:AJ18" si="0">U18+7</f>
        <v>17</v>
      </c>
      <c r="W18" s="215">
        <f t="shared" si="0"/>
        <v>24</v>
      </c>
      <c r="X18" s="206">
        <v>1</v>
      </c>
      <c r="Y18" s="209">
        <f t="shared" si="0"/>
        <v>8</v>
      </c>
      <c r="Z18" s="209">
        <f t="shared" si="0"/>
        <v>15</v>
      </c>
      <c r="AA18" s="208">
        <f t="shared" si="0"/>
        <v>22</v>
      </c>
      <c r="AB18" s="209">
        <f t="shared" si="0"/>
        <v>29</v>
      </c>
      <c r="AC18" s="209">
        <v>5</v>
      </c>
      <c r="AD18" s="209">
        <f t="shared" si="0"/>
        <v>12</v>
      </c>
      <c r="AE18" s="208">
        <f t="shared" si="0"/>
        <v>19</v>
      </c>
      <c r="AF18" s="209">
        <f t="shared" si="0"/>
        <v>26</v>
      </c>
      <c r="AG18" s="209">
        <v>3</v>
      </c>
      <c r="AH18" s="209">
        <f t="shared" si="0"/>
        <v>10</v>
      </c>
      <c r="AI18" s="209">
        <f t="shared" si="0"/>
        <v>17</v>
      </c>
      <c r="AJ18" s="208">
        <f t="shared" si="0"/>
        <v>24</v>
      </c>
      <c r="AK18" s="411"/>
      <c r="AL18" s="411"/>
    </row>
    <row r="19" spans="1:38">
      <c r="A19" s="411"/>
      <c r="B19" s="427"/>
      <c r="C19" s="417"/>
      <c r="D19" s="417"/>
      <c r="E19" s="428"/>
      <c r="F19" s="429"/>
      <c r="G19" s="430"/>
      <c r="H19" s="430"/>
      <c r="I19" s="430"/>
      <c r="J19" s="430"/>
      <c r="K19" s="430"/>
      <c r="L19" s="430"/>
      <c r="M19" s="430"/>
      <c r="N19" s="430"/>
      <c r="O19" s="430"/>
      <c r="P19" s="430"/>
      <c r="Q19" s="430"/>
      <c r="R19" s="430"/>
      <c r="S19" s="430"/>
      <c r="T19" s="430"/>
      <c r="U19" s="430"/>
      <c r="V19" s="430"/>
      <c r="W19" s="430"/>
      <c r="X19" s="430"/>
      <c r="Y19" s="430"/>
      <c r="Z19" s="430"/>
      <c r="AA19" s="430"/>
      <c r="AB19" s="430"/>
      <c r="AC19" s="430"/>
      <c r="AD19" s="430"/>
      <c r="AE19" s="430"/>
      <c r="AF19" s="430"/>
      <c r="AG19" s="430"/>
      <c r="AH19" s="430"/>
      <c r="AI19" s="430"/>
      <c r="AJ19" s="431"/>
      <c r="AK19" s="411"/>
      <c r="AL19" s="411"/>
    </row>
    <row r="20" spans="1:38" ht="15.75" customHeight="1">
      <c r="A20" s="228"/>
      <c r="B20" s="229"/>
      <c r="C20" s="258"/>
      <c r="D20" s="231"/>
      <c r="E20" s="216"/>
      <c r="F20" s="16"/>
      <c r="G20" s="17"/>
      <c r="H20" s="17"/>
      <c r="I20" s="18"/>
      <c r="J20" s="19"/>
      <c r="K20" s="17"/>
      <c r="L20" s="17"/>
      <c r="M20" s="17"/>
      <c r="N20" s="17"/>
      <c r="O20" s="16"/>
      <c r="P20" s="17"/>
      <c r="Q20" s="17"/>
      <c r="R20" s="18"/>
      <c r="S20" s="19"/>
      <c r="T20" s="17"/>
      <c r="U20" s="17"/>
      <c r="V20" s="17"/>
      <c r="W20" s="17"/>
      <c r="X20" s="16"/>
      <c r="Y20" s="17"/>
      <c r="Z20" s="17"/>
      <c r="AA20" s="18"/>
      <c r="AB20" s="19"/>
      <c r="AC20" s="17"/>
      <c r="AD20" s="17"/>
      <c r="AE20" s="17"/>
      <c r="AF20" s="16"/>
      <c r="AG20" s="17"/>
      <c r="AH20" s="17"/>
      <c r="AI20" s="17"/>
      <c r="AJ20" s="18"/>
      <c r="AK20" s="374"/>
      <c r="AL20" s="331"/>
    </row>
    <row r="21" spans="1:38" ht="15.75" customHeight="1">
      <c r="A21" s="228" t="s">
        <v>48</v>
      </c>
      <c r="B21" s="253" t="s">
        <v>49</v>
      </c>
      <c r="C21" s="260" t="s">
        <v>55</v>
      </c>
      <c r="D21" s="261" t="s">
        <v>83</v>
      </c>
      <c r="E21" s="220">
        <f>SUM(F21:AJ21)</f>
        <v>400</v>
      </c>
      <c r="F21" s="10"/>
      <c r="G21" s="3"/>
      <c r="H21" s="3"/>
      <c r="I21" s="11"/>
      <c r="J21" s="5"/>
      <c r="K21" s="3"/>
      <c r="L21" s="3"/>
      <c r="M21" s="3"/>
      <c r="N21" s="3"/>
      <c r="O21" s="10"/>
      <c r="P21" s="3"/>
      <c r="Q21" s="3"/>
      <c r="R21" s="13"/>
      <c r="S21" s="485">
        <v>200</v>
      </c>
      <c r="T21" s="486"/>
      <c r="U21" s="486"/>
      <c r="V21" s="486"/>
      <c r="W21" s="487"/>
      <c r="X21" s="485">
        <v>200</v>
      </c>
      <c r="Y21" s="486"/>
      <c r="Z21" s="486"/>
      <c r="AA21" s="487"/>
      <c r="AB21" s="6"/>
      <c r="AC21" s="4"/>
      <c r="AD21" s="4"/>
      <c r="AE21" s="4"/>
      <c r="AF21" s="12"/>
      <c r="AG21" s="4"/>
      <c r="AH21" s="3"/>
      <c r="AI21" s="3"/>
      <c r="AJ21" s="11"/>
      <c r="AK21" s="374">
        <v>0</v>
      </c>
      <c r="AL21" s="332">
        <f>AK21/E21</f>
        <v>0</v>
      </c>
    </row>
    <row r="22" spans="1:38" ht="15.75" customHeight="1">
      <c r="A22" s="228" t="s">
        <v>50</v>
      </c>
      <c r="B22" s="253" t="s">
        <v>51</v>
      </c>
      <c r="C22" s="260" t="s">
        <v>55</v>
      </c>
      <c r="D22" s="261" t="s">
        <v>81</v>
      </c>
      <c r="E22" s="220">
        <f>SUM(F22:AJ22)</f>
        <v>100</v>
      </c>
      <c r="F22" s="10"/>
      <c r="G22" s="3"/>
      <c r="H22" s="3"/>
      <c r="I22" s="11"/>
      <c r="J22" s="5"/>
      <c r="K22" s="3"/>
      <c r="L22" s="3"/>
      <c r="M22" s="3"/>
      <c r="N22" s="3"/>
      <c r="O22" s="10"/>
      <c r="P22" s="3"/>
      <c r="Q22" s="3"/>
      <c r="R22" s="13"/>
      <c r="S22" s="485">
        <v>50</v>
      </c>
      <c r="T22" s="486"/>
      <c r="U22" s="486"/>
      <c r="V22" s="486"/>
      <c r="W22" s="487"/>
      <c r="X22" s="485">
        <v>50</v>
      </c>
      <c r="Y22" s="486"/>
      <c r="Z22" s="486"/>
      <c r="AA22" s="487"/>
      <c r="AB22" s="6"/>
      <c r="AC22" s="4"/>
      <c r="AD22" s="4"/>
      <c r="AE22" s="4"/>
      <c r="AF22" s="12"/>
      <c r="AG22" s="4"/>
      <c r="AH22" s="3"/>
      <c r="AI22" s="3"/>
      <c r="AJ22" s="11"/>
      <c r="AK22" s="374">
        <v>0</v>
      </c>
      <c r="AL22" s="332">
        <f>AK22/E22</f>
        <v>0</v>
      </c>
    </row>
    <row r="23" spans="1:38" ht="15.75" customHeight="1">
      <c r="A23" s="228" t="s">
        <v>52</v>
      </c>
      <c r="B23" s="253" t="s">
        <v>53</v>
      </c>
      <c r="C23" s="260" t="s">
        <v>56</v>
      </c>
      <c r="D23" s="261" t="s">
        <v>82</v>
      </c>
      <c r="E23" s="220">
        <f>SUM(F23:AJ23)</f>
        <v>300</v>
      </c>
      <c r="F23" s="10"/>
      <c r="G23" s="3"/>
      <c r="H23" s="3"/>
      <c r="I23" s="11"/>
      <c r="J23" s="5"/>
      <c r="K23" s="3"/>
      <c r="L23" s="3"/>
      <c r="M23" s="3"/>
      <c r="N23" s="3"/>
      <c r="O23" s="10"/>
      <c r="P23" s="3"/>
      <c r="Q23" s="3"/>
      <c r="R23" s="13"/>
      <c r="S23" s="485">
        <v>150</v>
      </c>
      <c r="T23" s="486"/>
      <c r="U23" s="486"/>
      <c r="V23" s="486"/>
      <c r="W23" s="487"/>
      <c r="X23" s="485">
        <v>150</v>
      </c>
      <c r="Y23" s="486"/>
      <c r="Z23" s="486"/>
      <c r="AA23" s="487"/>
      <c r="AB23" s="6"/>
      <c r="AC23" s="4"/>
      <c r="AD23" s="4"/>
      <c r="AE23" s="4"/>
      <c r="AF23" s="12"/>
      <c r="AG23" s="4"/>
      <c r="AH23" s="3"/>
      <c r="AI23" s="3"/>
      <c r="AJ23" s="11"/>
      <c r="AK23" s="374">
        <v>0</v>
      </c>
      <c r="AL23" s="332">
        <f>AK23/E23</f>
        <v>0</v>
      </c>
    </row>
    <row r="24" spans="1:38" ht="15.75" customHeight="1">
      <c r="A24" s="243"/>
      <c r="B24" s="255"/>
      <c r="C24" s="243"/>
      <c r="D24" s="259"/>
      <c r="E24" s="246"/>
      <c r="F24" s="28"/>
      <c r="G24" s="29"/>
      <c r="H24" s="29"/>
      <c r="I24" s="30"/>
      <c r="J24" s="31"/>
      <c r="K24" s="29"/>
      <c r="L24" s="29"/>
      <c r="M24" s="29"/>
      <c r="N24" s="29"/>
      <c r="O24" s="28"/>
      <c r="P24" s="29"/>
      <c r="Q24" s="29"/>
      <c r="R24" s="30"/>
      <c r="S24" s="31"/>
      <c r="T24" s="29"/>
      <c r="U24" s="29"/>
      <c r="V24" s="29"/>
      <c r="W24" s="29"/>
      <c r="X24" s="28"/>
      <c r="Y24" s="29"/>
      <c r="Z24" s="29"/>
      <c r="AA24" s="30"/>
      <c r="AB24" s="31"/>
      <c r="AC24" s="29"/>
      <c r="AD24" s="29"/>
      <c r="AE24" s="29"/>
      <c r="AF24" s="28"/>
      <c r="AG24" s="29"/>
      <c r="AH24" s="29"/>
      <c r="AI24" s="29"/>
      <c r="AJ24" s="30"/>
      <c r="AK24" s="382"/>
      <c r="AL24" s="338"/>
    </row>
    <row r="25" spans="1:38" s="14" customFormat="1" ht="15.75" customHeight="1">
      <c r="A25" s="424" t="s">
        <v>16</v>
      </c>
      <c r="B25" s="425"/>
      <c r="C25" s="426"/>
      <c r="D25" s="234"/>
      <c r="E25" s="235">
        <f>SUM(E21:E23)</f>
        <v>800</v>
      </c>
      <c r="F25" s="421"/>
      <c r="G25" s="422"/>
      <c r="H25" s="422"/>
      <c r="I25" s="422"/>
      <c r="J25" s="422"/>
      <c r="K25" s="422"/>
      <c r="L25" s="422"/>
      <c r="M25" s="422"/>
      <c r="N25" s="422"/>
      <c r="O25" s="422"/>
      <c r="P25" s="422"/>
      <c r="Q25" s="422"/>
      <c r="R25" s="422"/>
      <c r="S25" s="422"/>
      <c r="T25" s="422"/>
      <c r="U25" s="422"/>
      <c r="V25" s="422"/>
      <c r="W25" s="422"/>
      <c r="X25" s="422"/>
      <c r="Y25" s="422"/>
      <c r="Z25" s="422"/>
      <c r="AA25" s="422"/>
      <c r="AB25" s="422"/>
      <c r="AC25" s="422"/>
      <c r="AD25" s="422"/>
      <c r="AE25" s="422"/>
      <c r="AF25" s="422"/>
      <c r="AG25" s="422"/>
      <c r="AH25" s="422"/>
      <c r="AI25" s="422"/>
      <c r="AJ25" s="423"/>
      <c r="AK25" s="375">
        <f>SUM(AK20:AK24)</f>
        <v>0</v>
      </c>
      <c r="AL25" s="334">
        <f>SUM(AL20:AL24)</f>
        <v>0</v>
      </c>
    </row>
  </sheetData>
  <mergeCells count="32">
    <mergeCell ref="AK16:AK19"/>
    <mergeCell ref="A8:AL8"/>
    <mergeCell ref="AL16:AL19"/>
    <mergeCell ref="S22:W22"/>
    <mergeCell ref="A25:C25"/>
    <mergeCell ref="F25:AJ25"/>
    <mergeCell ref="S23:W23"/>
    <mergeCell ref="X23:AA23"/>
    <mergeCell ref="X22:AA22"/>
    <mergeCell ref="S21:W21"/>
    <mergeCell ref="X21:AA21"/>
    <mergeCell ref="AF16:AJ16"/>
    <mergeCell ref="E17:E19"/>
    <mergeCell ref="F19:AJ19"/>
    <mergeCell ref="X16:AA16"/>
    <mergeCell ref="AB16:AE16"/>
    <mergeCell ref="A9:AL9"/>
    <mergeCell ref="B17:B19"/>
    <mergeCell ref="C17:C19"/>
    <mergeCell ref="A5:AL5"/>
    <mergeCell ref="A13:AL13"/>
    <mergeCell ref="F16:I16"/>
    <mergeCell ref="J16:N16"/>
    <mergeCell ref="O16:R16"/>
    <mergeCell ref="S16:W16"/>
    <mergeCell ref="A17:A19"/>
    <mergeCell ref="A10:AL10"/>
    <mergeCell ref="A11:AL11"/>
    <mergeCell ref="A12:AL12"/>
    <mergeCell ref="D17:D19"/>
    <mergeCell ref="A6:AL6"/>
    <mergeCell ref="A7:AL7"/>
  </mergeCells>
  <pageMargins left="0.25" right="0.25" top="0.75" bottom="0.75" header="0.3" footer="0.3"/>
  <pageSetup paperSize="8" scale="80" orientation="landscape" horizontalDpi="429496729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G25"/>
  <sheetViews>
    <sheetView showGridLines="0" workbookViewId="0">
      <selection activeCell="BF28" sqref="BF28"/>
    </sheetView>
  </sheetViews>
  <sheetFormatPr defaultRowHeight="16.5"/>
  <cols>
    <col min="1" max="1" width="9.140625" style="1" customWidth="1"/>
    <col min="2" max="2" width="12" style="1" customWidth="1"/>
    <col min="3" max="3" width="12" style="2" customWidth="1"/>
    <col min="4" max="4" width="15.5703125" style="2" customWidth="1"/>
    <col min="5" max="5" width="10.5703125" style="1" customWidth="1"/>
    <col min="6" max="27" width="3" style="1" customWidth="1"/>
    <col min="28" max="57" width="3.140625" style="1" customWidth="1"/>
    <col min="58" max="59" width="17.85546875" style="15" customWidth="1"/>
    <col min="60" max="16384" width="9.140625" style="1"/>
  </cols>
  <sheetData>
    <row r="1" spans="1:59" ht="26.25">
      <c r="A1" s="165" t="s">
        <v>212</v>
      </c>
    </row>
    <row r="3" spans="1:59">
      <c r="A3" s="186" t="s">
        <v>290</v>
      </c>
    </row>
    <row r="4" spans="1:59" customFormat="1" ht="33" customHeight="1">
      <c r="A4" s="20" t="s">
        <v>213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2"/>
    </row>
    <row r="5" spans="1:59" customFormat="1" ht="21" customHeight="1">
      <c r="A5" s="405" t="s">
        <v>17</v>
      </c>
      <c r="B5" s="406"/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6"/>
      <c r="P5" s="406"/>
      <c r="Q5" s="406"/>
      <c r="R5" s="406"/>
      <c r="S5" s="406"/>
      <c r="T5" s="406"/>
      <c r="U5" s="406"/>
      <c r="V5" s="406"/>
      <c r="W5" s="406"/>
      <c r="X5" s="406"/>
      <c r="Y5" s="406"/>
      <c r="Z5" s="406"/>
      <c r="AA5" s="406"/>
      <c r="AB5" s="406"/>
      <c r="AC5" s="406"/>
      <c r="AD5" s="406"/>
      <c r="AE5" s="406"/>
      <c r="AF5" s="406"/>
      <c r="AG5" s="406"/>
      <c r="AH5" s="406"/>
      <c r="AI5" s="406"/>
      <c r="AJ5" s="406"/>
      <c r="AK5" s="406"/>
      <c r="AL5" s="406"/>
      <c r="AM5" s="406"/>
      <c r="AN5" s="406"/>
      <c r="AO5" s="406"/>
      <c r="AP5" s="406"/>
      <c r="AQ5" s="406"/>
      <c r="AR5" s="406"/>
      <c r="AS5" s="406"/>
      <c r="AT5" s="406"/>
      <c r="AU5" s="406"/>
      <c r="AV5" s="406"/>
      <c r="AW5" s="406"/>
      <c r="AX5" s="406"/>
      <c r="AY5" s="406"/>
      <c r="AZ5" s="406"/>
      <c r="BA5" s="406"/>
      <c r="BB5" s="406"/>
      <c r="BC5" s="406"/>
      <c r="BD5" s="406"/>
      <c r="BE5" s="406"/>
      <c r="BF5" s="406"/>
      <c r="BG5" s="407"/>
    </row>
    <row r="6" spans="1:59" s="32" customFormat="1" ht="21" customHeight="1">
      <c r="A6" s="405" t="s">
        <v>315</v>
      </c>
      <c r="B6" s="406"/>
      <c r="C6" s="406"/>
      <c r="D6" s="406"/>
      <c r="E6" s="406"/>
      <c r="F6" s="406"/>
      <c r="G6" s="406"/>
      <c r="H6" s="406"/>
      <c r="I6" s="406"/>
      <c r="J6" s="406"/>
      <c r="K6" s="406"/>
      <c r="L6" s="406"/>
      <c r="M6" s="406"/>
      <c r="N6" s="406"/>
      <c r="O6" s="406"/>
      <c r="P6" s="406"/>
      <c r="Q6" s="406"/>
      <c r="R6" s="406"/>
      <c r="S6" s="406"/>
      <c r="T6" s="406"/>
      <c r="U6" s="406"/>
      <c r="V6" s="406"/>
      <c r="W6" s="406"/>
      <c r="X6" s="406"/>
      <c r="Y6" s="406"/>
      <c r="Z6" s="406"/>
      <c r="AA6" s="406"/>
      <c r="AB6" s="406"/>
      <c r="AC6" s="406"/>
      <c r="AD6" s="406"/>
      <c r="AE6" s="406"/>
      <c r="AF6" s="406"/>
      <c r="AG6" s="406"/>
      <c r="AH6" s="406"/>
      <c r="AI6" s="406"/>
      <c r="AJ6" s="406"/>
      <c r="AK6" s="406"/>
      <c r="AL6" s="406"/>
      <c r="AM6" s="406"/>
      <c r="AN6" s="406"/>
      <c r="AO6" s="406"/>
      <c r="AP6" s="406"/>
      <c r="AQ6" s="406"/>
      <c r="AR6" s="406"/>
      <c r="AS6" s="406"/>
      <c r="AT6" s="406"/>
      <c r="AU6" s="406"/>
      <c r="AV6" s="406"/>
      <c r="AW6" s="406"/>
      <c r="AX6" s="406"/>
      <c r="AY6" s="406"/>
      <c r="AZ6" s="406"/>
      <c r="BA6" s="406"/>
      <c r="BB6" s="406"/>
      <c r="BC6" s="406"/>
      <c r="BD6" s="406"/>
      <c r="BE6" s="406"/>
      <c r="BF6" s="406"/>
      <c r="BG6" s="407"/>
    </row>
    <row r="7" spans="1:59" s="32" customFormat="1" ht="21" customHeight="1">
      <c r="A7" s="481" t="s">
        <v>43</v>
      </c>
      <c r="B7" s="406"/>
      <c r="C7" s="406"/>
      <c r="D7" s="406"/>
      <c r="E7" s="406"/>
      <c r="F7" s="406"/>
      <c r="G7" s="406"/>
      <c r="H7" s="406"/>
      <c r="I7" s="406"/>
      <c r="J7" s="406"/>
      <c r="K7" s="406"/>
      <c r="L7" s="406"/>
      <c r="M7" s="406"/>
      <c r="N7" s="406"/>
      <c r="O7" s="406"/>
      <c r="P7" s="406"/>
      <c r="Q7" s="406"/>
      <c r="R7" s="406"/>
      <c r="S7" s="406"/>
      <c r="T7" s="406"/>
      <c r="U7" s="406"/>
      <c r="V7" s="406"/>
      <c r="W7" s="406"/>
      <c r="X7" s="406"/>
      <c r="Y7" s="406"/>
      <c r="Z7" s="406"/>
      <c r="AA7" s="406"/>
      <c r="AB7" s="406"/>
      <c r="AC7" s="406"/>
      <c r="AD7" s="406"/>
      <c r="AE7" s="406"/>
      <c r="AF7" s="406"/>
      <c r="AG7" s="406"/>
      <c r="AH7" s="406"/>
      <c r="AI7" s="406"/>
      <c r="AJ7" s="406"/>
      <c r="AK7" s="406"/>
      <c r="AL7" s="406"/>
      <c r="AM7" s="406"/>
      <c r="AN7" s="406"/>
      <c r="AO7" s="406"/>
      <c r="AP7" s="406"/>
      <c r="AQ7" s="406"/>
      <c r="AR7" s="406"/>
      <c r="AS7" s="406"/>
      <c r="AT7" s="406"/>
      <c r="AU7" s="406"/>
      <c r="AV7" s="406"/>
      <c r="AW7" s="406"/>
      <c r="AX7" s="406"/>
      <c r="AY7" s="406"/>
      <c r="AZ7" s="406"/>
      <c r="BA7" s="406"/>
      <c r="BB7" s="406"/>
      <c r="BC7" s="406"/>
      <c r="BD7" s="406"/>
      <c r="BE7" s="406"/>
      <c r="BF7" s="406"/>
      <c r="BG7" s="407"/>
    </row>
    <row r="8" spans="1:59" s="32" customFormat="1" ht="21" customHeight="1">
      <c r="A8" s="481" t="s">
        <v>44</v>
      </c>
      <c r="B8" s="406"/>
      <c r="C8" s="406"/>
      <c r="D8" s="406"/>
      <c r="E8" s="406"/>
      <c r="F8" s="406"/>
      <c r="G8" s="406"/>
      <c r="H8" s="406"/>
      <c r="I8" s="406"/>
      <c r="J8" s="406"/>
      <c r="K8" s="406"/>
      <c r="L8" s="406"/>
      <c r="M8" s="406"/>
      <c r="N8" s="406"/>
      <c r="O8" s="406"/>
      <c r="P8" s="406"/>
      <c r="Q8" s="406"/>
      <c r="R8" s="406"/>
      <c r="S8" s="406"/>
      <c r="T8" s="406"/>
      <c r="U8" s="406"/>
      <c r="V8" s="406"/>
      <c r="W8" s="406"/>
      <c r="X8" s="406"/>
      <c r="Y8" s="406"/>
      <c r="Z8" s="406"/>
      <c r="AA8" s="406"/>
      <c r="AB8" s="406"/>
      <c r="AC8" s="406"/>
      <c r="AD8" s="406"/>
      <c r="AE8" s="406"/>
      <c r="AF8" s="406"/>
      <c r="AG8" s="406"/>
      <c r="AH8" s="406"/>
      <c r="AI8" s="406"/>
      <c r="AJ8" s="406"/>
      <c r="AK8" s="406"/>
      <c r="AL8" s="406"/>
      <c r="AM8" s="406"/>
      <c r="AN8" s="406"/>
      <c r="AO8" s="406"/>
      <c r="AP8" s="406"/>
      <c r="AQ8" s="406"/>
      <c r="AR8" s="406"/>
      <c r="AS8" s="406"/>
      <c r="AT8" s="406"/>
      <c r="AU8" s="406"/>
      <c r="AV8" s="406"/>
      <c r="AW8" s="406"/>
      <c r="AX8" s="406"/>
      <c r="AY8" s="406"/>
      <c r="AZ8" s="406"/>
      <c r="BA8" s="406"/>
      <c r="BB8" s="406"/>
      <c r="BC8" s="406"/>
      <c r="BD8" s="406"/>
      <c r="BE8" s="406"/>
      <c r="BF8" s="406"/>
      <c r="BG8" s="407"/>
    </row>
    <row r="9" spans="1:59" s="32" customFormat="1" ht="21" customHeight="1">
      <c r="A9" s="481" t="s">
        <v>45</v>
      </c>
      <c r="B9" s="406"/>
      <c r="C9" s="406"/>
      <c r="D9" s="406"/>
      <c r="E9" s="406"/>
      <c r="F9" s="406"/>
      <c r="G9" s="406"/>
      <c r="H9" s="406"/>
      <c r="I9" s="406"/>
      <c r="J9" s="406"/>
      <c r="K9" s="406"/>
      <c r="L9" s="406"/>
      <c r="M9" s="406"/>
      <c r="N9" s="406"/>
      <c r="O9" s="406"/>
      <c r="P9" s="406"/>
      <c r="Q9" s="406"/>
      <c r="R9" s="406"/>
      <c r="S9" s="406"/>
      <c r="T9" s="406"/>
      <c r="U9" s="406"/>
      <c r="V9" s="406"/>
      <c r="W9" s="406"/>
      <c r="X9" s="406"/>
      <c r="Y9" s="406"/>
      <c r="Z9" s="406"/>
      <c r="AA9" s="406"/>
      <c r="AB9" s="406"/>
      <c r="AC9" s="406"/>
      <c r="AD9" s="406"/>
      <c r="AE9" s="406"/>
      <c r="AF9" s="406"/>
      <c r="AG9" s="406"/>
      <c r="AH9" s="406"/>
      <c r="AI9" s="406"/>
      <c r="AJ9" s="406"/>
      <c r="AK9" s="406"/>
      <c r="AL9" s="406"/>
      <c r="AM9" s="406"/>
      <c r="AN9" s="406"/>
      <c r="AO9" s="406"/>
      <c r="AP9" s="406"/>
      <c r="AQ9" s="406"/>
      <c r="AR9" s="406"/>
      <c r="AS9" s="406"/>
      <c r="AT9" s="406"/>
      <c r="AU9" s="406"/>
      <c r="AV9" s="406"/>
      <c r="AW9" s="406"/>
      <c r="AX9" s="406"/>
      <c r="AY9" s="406"/>
      <c r="AZ9" s="406"/>
      <c r="BA9" s="406"/>
      <c r="BB9" s="406"/>
      <c r="BC9" s="406"/>
      <c r="BD9" s="406"/>
      <c r="BE9" s="406"/>
      <c r="BF9" s="406"/>
      <c r="BG9" s="407"/>
    </row>
    <row r="10" spans="1:59" s="32" customFormat="1" ht="21" customHeight="1">
      <c r="A10" s="481" t="s">
        <v>46</v>
      </c>
      <c r="B10" s="406"/>
      <c r="C10" s="406"/>
      <c r="D10" s="406"/>
      <c r="E10" s="406"/>
      <c r="F10" s="406"/>
      <c r="G10" s="406"/>
      <c r="H10" s="406"/>
      <c r="I10" s="406"/>
      <c r="J10" s="406"/>
      <c r="K10" s="406"/>
      <c r="L10" s="406"/>
      <c r="M10" s="406"/>
      <c r="N10" s="406"/>
      <c r="O10" s="406"/>
      <c r="P10" s="406"/>
      <c r="Q10" s="406"/>
      <c r="R10" s="406"/>
      <c r="S10" s="406"/>
      <c r="T10" s="406"/>
      <c r="U10" s="406"/>
      <c r="V10" s="406"/>
      <c r="W10" s="406"/>
      <c r="X10" s="406"/>
      <c r="Y10" s="406"/>
      <c r="Z10" s="406"/>
      <c r="AA10" s="406"/>
      <c r="AB10" s="406"/>
      <c r="AC10" s="406"/>
      <c r="AD10" s="406"/>
      <c r="AE10" s="406"/>
      <c r="AF10" s="406"/>
      <c r="AG10" s="406"/>
      <c r="AH10" s="406"/>
      <c r="AI10" s="406"/>
      <c r="AJ10" s="406"/>
      <c r="AK10" s="406"/>
      <c r="AL10" s="406"/>
      <c r="AM10" s="406"/>
      <c r="AN10" s="406"/>
      <c r="AO10" s="406"/>
      <c r="AP10" s="406"/>
      <c r="AQ10" s="406"/>
      <c r="AR10" s="406"/>
      <c r="AS10" s="406"/>
      <c r="AT10" s="406"/>
      <c r="AU10" s="406"/>
      <c r="AV10" s="406"/>
      <c r="AW10" s="406"/>
      <c r="AX10" s="406"/>
      <c r="AY10" s="406"/>
      <c r="AZ10" s="406"/>
      <c r="BA10" s="406"/>
      <c r="BB10" s="406"/>
      <c r="BC10" s="406"/>
      <c r="BD10" s="406"/>
      <c r="BE10" s="406"/>
      <c r="BF10" s="406"/>
      <c r="BG10" s="407"/>
    </row>
    <row r="11" spans="1:59" s="32" customFormat="1" ht="21" customHeight="1">
      <c r="A11" s="481" t="s">
        <v>47</v>
      </c>
      <c r="B11" s="406"/>
      <c r="C11" s="406"/>
      <c r="D11" s="406"/>
      <c r="E11" s="406"/>
      <c r="F11" s="406"/>
      <c r="G11" s="406"/>
      <c r="H11" s="406"/>
      <c r="I11" s="406"/>
      <c r="J11" s="406"/>
      <c r="K11" s="406"/>
      <c r="L11" s="406"/>
      <c r="M11" s="406"/>
      <c r="N11" s="406"/>
      <c r="O11" s="406"/>
      <c r="P11" s="406"/>
      <c r="Q11" s="406"/>
      <c r="R11" s="406"/>
      <c r="S11" s="406"/>
      <c r="T11" s="406"/>
      <c r="U11" s="406"/>
      <c r="V11" s="406"/>
      <c r="W11" s="406"/>
      <c r="X11" s="406"/>
      <c r="Y11" s="406"/>
      <c r="Z11" s="406"/>
      <c r="AA11" s="406"/>
      <c r="AB11" s="406"/>
      <c r="AC11" s="406"/>
      <c r="AD11" s="406"/>
      <c r="AE11" s="406"/>
      <c r="AF11" s="406"/>
      <c r="AG11" s="406"/>
      <c r="AH11" s="406"/>
      <c r="AI11" s="406"/>
      <c r="AJ11" s="406"/>
      <c r="AK11" s="406"/>
      <c r="AL11" s="406"/>
      <c r="AM11" s="406"/>
      <c r="AN11" s="406"/>
      <c r="AO11" s="406"/>
      <c r="AP11" s="406"/>
      <c r="AQ11" s="406"/>
      <c r="AR11" s="406"/>
      <c r="AS11" s="406"/>
      <c r="AT11" s="406"/>
      <c r="AU11" s="406"/>
      <c r="AV11" s="406"/>
      <c r="AW11" s="406"/>
      <c r="AX11" s="406"/>
      <c r="AY11" s="406"/>
      <c r="AZ11" s="406"/>
      <c r="BA11" s="406"/>
      <c r="BB11" s="406"/>
      <c r="BC11" s="406"/>
      <c r="BD11" s="406"/>
      <c r="BE11" s="406"/>
      <c r="BF11" s="406"/>
      <c r="BG11" s="407"/>
    </row>
    <row r="12" spans="1:59" customFormat="1" ht="21" customHeight="1">
      <c r="A12" s="405" t="s">
        <v>54</v>
      </c>
      <c r="B12" s="406"/>
      <c r="C12" s="406"/>
      <c r="D12" s="406"/>
      <c r="E12" s="406"/>
      <c r="F12" s="406"/>
      <c r="G12" s="406"/>
      <c r="H12" s="406"/>
      <c r="I12" s="406"/>
      <c r="J12" s="406"/>
      <c r="K12" s="406"/>
      <c r="L12" s="406"/>
      <c r="M12" s="406"/>
      <c r="N12" s="406"/>
      <c r="O12" s="406"/>
      <c r="P12" s="406"/>
      <c r="Q12" s="406"/>
      <c r="R12" s="406"/>
      <c r="S12" s="406"/>
      <c r="T12" s="406"/>
      <c r="U12" s="406"/>
      <c r="V12" s="406"/>
      <c r="W12" s="406"/>
      <c r="X12" s="406"/>
      <c r="Y12" s="406"/>
      <c r="Z12" s="406"/>
      <c r="AA12" s="406"/>
      <c r="AB12" s="406"/>
      <c r="AC12" s="406"/>
      <c r="AD12" s="406"/>
      <c r="AE12" s="406"/>
      <c r="AF12" s="406"/>
      <c r="AG12" s="406"/>
      <c r="AH12" s="406"/>
      <c r="AI12" s="406"/>
      <c r="AJ12" s="406"/>
      <c r="AK12" s="406"/>
      <c r="AL12" s="406"/>
      <c r="AM12" s="406"/>
      <c r="AN12" s="406"/>
      <c r="AO12" s="406"/>
      <c r="AP12" s="406"/>
      <c r="AQ12" s="406"/>
      <c r="AR12" s="406"/>
      <c r="AS12" s="406"/>
      <c r="AT12" s="406"/>
      <c r="AU12" s="406"/>
      <c r="AV12" s="406"/>
      <c r="AW12" s="406"/>
      <c r="AX12" s="406"/>
      <c r="AY12" s="406"/>
      <c r="AZ12" s="406"/>
      <c r="BA12" s="406"/>
      <c r="BB12" s="406"/>
      <c r="BC12" s="406"/>
      <c r="BD12" s="406"/>
      <c r="BE12" s="406"/>
      <c r="BF12" s="406"/>
      <c r="BG12" s="407"/>
    </row>
    <row r="13" spans="1:59" s="262" customFormat="1" ht="21" customHeight="1">
      <c r="A13" s="482" t="s">
        <v>218</v>
      </c>
      <c r="B13" s="483"/>
      <c r="C13" s="483"/>
      <c r="D13" s="483"/>
      <c r="E13" s="483"/>
      <c r="F13" s="483"/>
      <c r="G13" s="483"/>
      <c r="H13" s="483"/>
      <c r="I13" s="483"/>
      <c r="J13" s="483"/>
      <c r="K13" s="483"/>
      <c r="L13" s="483"/>
      <c r="M13" s="483"/>
      <c r="N13" s="483"/>
      <c r="O13" s="483"/>
      <c r="P13" s="483"/>
      <c r="Q13" s="483"/>
      <c r="R13" s="483"/>
      <c r="S13" s="483"/>
      <c r="T13" s="483"/>
      <c r="U13" s="483"/>
      <c r="V13" s="483"/>
      <c r="W13" s="483"/>
      <c r="X13" s="483"/>
      <c r="Y13" s="483"/>
      <c r="Z13" s="483"/>
      <c r="AA13" s="483"/>
      <c r="AB13" s="483"/>
      <c r="AC13" s="483"/>
      <c r="AD13" s="483"/>
      <c r="AE13" s="483"/>
      <c r="AF13" s="483"/>
      <c r="AG13" s="483"/>
      <c r="AH13" s="483"/>
      <c r="AI13" s="483"/>
      <c r="AJ13" s="483"/>
      <c r="AK13" s="483"/>
      <c r="AL13" s="483"/>
      <c r="AM13" s="483"/>
      <c r="AN13" s="483"/>
      <c r="AO13" s="483"/>
      <c r="AP13" s="483"/>
      <c r="AQ13" s="483"/>
      <c r="AR13" s="483"/>
      <c r="AS13" s="483"/>
      <c r="AT13" s="483"/>
      <c r="AU13" s="483"/>
      <c r="AV13" s="483"/>
      <c r="AW13" s="483"/>
      <c r="AX13" s="483"/>
      <c r="AY13" s="483"/>
      <c r="AZ13" s="483"/>
      <c r="BA13" s="483"/>
      <c r="BB13" s="483"/>
      <c r="BC13" s="483"/>
      <c r="BD13" s="483"/>
      <c r="BE13" s="483"/>
      <c r="BF13" s="483"/>
      <c r="BG13" s="484"/>
    </row>
    <row r="16" spans="1:59" ht="16.5" customHeight="1">
      <c r="A16" s="195"/>
      <c r="B16" s="195"/>
      <c r="C16" s="224"/>
      <c r="D16" s="224"/>
      <c r="E16" s="195"/>
      <c r="F16" s="435" t="s">
        <v>100</v>
      </c>
      <c r="G16" s="436"/>
      <c r="H16" s="436"/>
      <c r="I16" s="437"/>
      <c r="J16" s="435" t="s">
        <v>101</v>
      </c>
      <c r="K16" s="436"/>
      <c r="L16" s="436"/>
      <c r="M16" s="437"/>
      <c r="N16" s="436" t="s">
        <v>102</v>
      </c>
      <c r="O16" s="436"/>
      <c r="P16" s="436"/>
      <c r="Q16" s="436"/>
      <c r="R16" s="435" t="s">
        <v>103</v>
      </c>
      <c r="S16" s="436"/>
      <c r="T16" s="436"/>
      <c r="U16" s="436"/>
      <c r="V16" s="438"/>
      <c r="W16" s="196" t="s">
        <v>104</v>
      </c>
      <c r="X16" s="196"/>
      <c r="Y16" s="196"/>
      <c r="Z16" s="196"/>
      <c r="AA16" s="412" t="s">
        <v>0</v>
      </c>
      <c r="AB16" s="413"/>
      <c r="AC16" s="413"/>
      <c r="AD16" s="414"/>
      <c r="AE16" s="413" t="s">
        <v>1</v>
      </c>
      <c r="AF16" s="413"/>
      <c r="AG16" s="413"/>
      <c r="AH16" s="413"/>
      <c r="AI16" s="413"/>
      <c r="AJ16" s="412" t="s">
        <v>2</v>
      </c>
      <c r="AK16" s="413"/>
      <c r="AL16" s="413"/>
      <c r="AM16" s="414"/>
      <c r="AN16" s="418" t="s">
        <v>3</v>
      </c>
      <c r="AO16" s="419"/>
      <c r="AP16" s="419"/>
      <c r="AQ16" s="419"/>
      <c r="AR16" s="419"/>
      <c r="AS16" s="418" t="s">
        <v>4</v>
      </c>
      <c r="AT16" s="419"/>
      <c r="AU16" s="419"/>
      <c r="AV16" s="420"/>
      <c r="AW16" s="419" t="s">
        <v>5</v>
      </c>
      <c r="AX16" s="419"/>
      <c r="AY16" s="419"/>
      <c r="AZ16" s="419"/>
      <c r="BA16" s="418" t="s">
        <v>6</v>
      </c>
      <c r="BB16" s="419"/>
      <c r="BC16" s="419"/>
      <c r="BD16" s="419"/>
      <c r="BE16" s="420"/>
      <c r="BF16" s="411" t="s">
        <v>271</v>
      </c>
      <c r="BG16" s="411" t="s">
        <v>272</v>
      </c>
    </row>
    <row r="17" spans="1:59" ht="33" customHeight="1">
      <c r="A17" s="411" t="s">
        <v>7</v>
      </c>
      <c r="B17" s="427" t="s">
        <v>13</v>
      </c>
      <c r="C17" s="415" t="s">
        <v>42</v>
      </c>
      <c r="D17" s="415" t="s">
        <v>80</v>
      </c>
      <c r="E17" s="428" t="s">
        <v>41</v>
      </c>
      <c r="F17" s="197">
        <v>1</v>
      </c>
      <c r="G17" s="198">
        <v>2</v>
      </c>
      <c r="H17" s="198">
        <v>3</v>
      </c>
      <c r="I17" s="199">
        <v>4</v>
      </c>
      <c r="J17" s="200">
        <v>5</v>
      </c>
      <c r="K17" s="198">
        <v>6</v>
      </c>
      <c r="L17" s="198">
        <v>7</v>
      </c>
      <c r="M17" s="199">
        <v>8</v>
      </c>
      <c r="N17" s="200">
        <v>9</v>
      </c>
      <c r="O17" s="201">
        <v>10</v>
      </c>
      <c r="P17" s="201">
        <v>11</v>
      </c>
      <c r="Q17" s="199">
        <v>12</v>
      </c>
      <c r="R17" s="200">
        <v>13</v>
      </c>
      <c r="S17" s="202">
        <v>14</v>
      </c>
      <c r="T17" s="203">
        <v>15</v>
      </c>
      <c r="U17" s="203">
        <v>16</v>
      </c>
      <c r="V17" s="199">
        <v>17</v>
      </c>
      <c r="W17" s="202">
        <v>18</v>
      </c>
      <c r="X17" s="200">
        <v>19</v>
      </c>
      <c r="Y17" s="198">
        <v>20</v>
      </c>
      <c r="Z17" s="199">
        <v>21</v>
      </c>
      <c r="AA17" s="197">
        <v>22</v>
      </c>
      <c r="AB17" s="200">
        <v>23</v>
      </c>
      <c r="AC17" s="201">
        <v>24</v>
      </c>
      <c r="AD17" s="199">
        <v>25</v>
      </c>
      <c r="AE17" s="200">
        <v>26</v>
      </c>
      <c r="AF17" s="202">
        <v>27</v>
      </c>
      <c r="AG17" s="203">
        <v>28</v>
      </c>
      <c r="AH17" s="198">
        <v>29</v>
      </c>
      <c r="AI17" s="199">
        <v>30</v>
      </c>
      <c r="AJ17" s="200">
        <v>31</v>
      </c>
      <c r="AK17" s="200">
        <v>32</v>
      </c>
      <c r="AL17" s="201">
        <v>33</v>
      </c>
      <c r="AM17" s="199">
        <v>34</v>
      </c>
      <c r="AN17" s="200">
        <v>35</v>
      </c>
      <c r="AO17" s="202">
        <v>36</v>
      </c>
      <c r="AP17" s="201">
        <v>37</v>
      </c>
      <c r="AQ17" s="198">
        <v>38</v>
      </c>
      <c r="AR17" s="198">
        <v>39</v>
      </c>
      <c r="AS17" s="204">
        <v>40</v>
      </c>
      <c r="AT17" s="203">
        <v>41</v>
      </c>
      <c r="AU17" s="198">
        <v>42</v>
      </c>
      <c r="AV17" s="199">
        <v>43</v>
      </c>
      <c r="AW17" s="200">
        <v>44</v>
      </c>
      <c r="AX17" s="200">
        <v>45</v>
      </c>
      <c r="AY17" s="201">
        <v>46</v>
      </c>
      <c r="AZ17" s="199">
        <v>47</v>
      </c>
      <c r="BA17" s="200">
        <v>48</v>
      </c>
      <c r="BB17" s="202">
        <v>49</v>
      </c>
      <c r="BC17" s="203">
        <v>50</v>
      </c>
      <c r="BD17" s="198">
        <v>51</v>
      </c>
      <c r="BE17" s="205">
        <v>52</v>
      </c>
      <c r="BF17" s="411"/>
      <c r="BG17" s="411"/>
    </row>
    <row r="18" spans="1:59">
      <c r="A18" s="411"/>
      <c r="B18" s="427"/>
      <c r="C18" s="416"/>
      <c r="D18" s="416"/>
      <c r="E18" s="428"/>
      <c r="F18" s="206">
        <v>2</v>
      </c>
      <c r="G18" s="207">
        <f>F18+7</f>
        <v>9</v>
      </c>
      <c r="H18" s="207">
        <f>G18+7</f>
        <v>16</v>
      </c>
      <c r="I18" s="208">
        <f>H18+7</f>
        <v>23</v>
      </c>
      <c r="J18" s="209">
        <v>30</v>
      </c>
      <c r="K18" s="209">
        <v>6</v>
      </c>
      <c r="L18" s="209">
        <f>K18+7</f>
        <v>13</v>
      </c>
      <c r="M18" s="208">
        <f>L18+7</f>
        <v>20</v>
      </c>
      <c r="N18" s="209">
        <v>27</v>
      </c>
      <c r="O18" s="209">
        <v>5</v>
      </c>
      <c r="P18" s="209">
        <f>O18+7</f>
        <v>12</v>
      </c>
      <c r="Q18" s="208">
        <f>P18+7</f>
        <v>19</v>
      </c>
      <c r="R18" s="209">
        <v>26</v>
      </c>
      <c r="S18" s="209">
        <v>2</v>
      </c>
      <c r="T18" s="209">
        <f>S18+7</f>
        <v>9</v>
      </c>
      <c r="U18" s="209">
        <f>T18+7</f>
        <v>16</v>
      </c>
      <c r="V18" s="208">
        <f>U18+7</f>
        <v>23</v>
      </c>
      <c r="W18" s="209">
        <v>30</v>
      </c>
      <c r="X18" s="209">
        <v>7</v>
      </c>
      <c r="Y18" s="209">
        <f>X18+7</f>
        <v>14</v>
      </c>
      <c r="Z18" s="208">
        <f>Y18+7</f>
        <v>21</v>
      </c>
      <c r="AA18" s="210">
        <v>28</v>
      </c>
      <c r="AB18" s="211">
        <v>4</v>
      </c>
      <c r="AC18" s="211">
        <f>AB18+7</f>
        <v>11</v>
      </c>
      <c r="AD18" s="212">
        <f>AC18+7</f>
        <v>18</v>
      </c>
      <c r="AE18" s="209">
        <v>25</v>
      </c>
      <c r="AF18" s="209">
        <v>2</v>
      </c>
      <c r="AG18" s="207">
        <v>9</v>
      </c>
      <c r="AH18" s="213">
        <v>16</v>
      </c>
      <c r="AI18" s="208">
        <v>23</v>
      </c>
      <c r="AJ18" s="209">
        <v>30</v>
      </c>
      <c r="AK18" s="209">
        <v>6</v>
      </c>
      <c r="AL18" s="209">
        <v>13</v>
      </c>
      <c r="AM18" s="208">
        <v>20</v>
      </c>
      <c r="AN18" s="209">
        <v>27</v>
      </c>
      <c r="AO18" s="209">
        <v>3</v>
      </c>
      <c r="AP18" s="209">
        <v>10</v>
      </c>
      <c r="AQ18" s="214">
        <f t="shared" ref="AQ18:BE18" si="0">AP18+7</f>
        <v>17</v>
      </c>
      <c r="AR18" s="215">
        <f t="shared" si="0"/>
        <v>24</v>
      </c>
      <c r="AS18" s="206">
        <v>1</v>
      </c>
      <c r="AT18" s="209">
        <f t="shared" si="0"/>
        <v>8</v>
      </c>
      <c r="AU18" s="209">
        <f t="shared" si="0"/>
        <v>15</v>
      </c>
      <c r="AV18" s="208">
        <f t="shared" si="0"/>
        <v>22</v>
      </c>
      <c r="AW18" s="209">
        <f t="shared" si="0"/>
        <v>29</v>
      </c>
      <c r="AX18" s="209">
        <v>5</v>
      </c>
      <c r="AY18" s="209">
        <f t="shared" si="0"/>
        <v>12</v>
      </c>
      <c r="AZ18" s="208">
        <f t="shared" si="0"/>
        <v>19</v>
      </c>
      <c r="BA18" s="209">
        <f t="shared" si="0"/>
        <v>26</v>
      </c>
      <c r="BB18" s="209">
        <v>3</v>
      </c>
      <c r="BC18" s="209">
        <f t="shared" si="0"/>
        <v>10</v>
      </c>
      <c r="BD18" s="209">
        <f t="shared" si="0"/>
        <v>17</v>
      </c>
      <c r="BE18" s="208">
        <f t="shared" si="0"/>
        <v>24</v>
      </c>
      <c r="BF18" s="411"/>
      <c r="BG18" s="411"/>
    </row>
    <row r="19" spans="1:59">
      <c r="A19" s="411"/>
      <c r="B19" s="427"/>
      <c r="C19" s="417"/>
      <c r="D19" s="417"/>
      <c r="E19" s="428"/>
      <c r="F19" s="488"/>
      <c r="G19" s="489"/>
      <c r="H19" s="489"/>
      <c r="I19" s="489"/>
      <c r="J19" s="489"/>
      <c r="K19" s="489"/>
      <c r="L19" s="489"/>
      <c r="M19" s="489"/>
      <c r="N19" s="489"/>
      <c r="O19" s="489"/>
      <c r="P19" s="489"/>
      <c r="Q19" s="489"/>
      <c r="R19" s="489"/>
      <c r="S19" s="489"/>
      <c r="T19" s="489"/>
      <c r="U19" s="489"/>
      <c r="V19" s="489"/>
      <c r="W19" s="489"/>
      <c r="X19" s="489"/>
      <c r="Y19" s="489"/>
      <c r="Z19" s="489"/>
      <c r="AA19" s="489"/>
      <c r="AB19" s="489"/>
      <c r="AC19" s="489"/>
      <c r="AD19" s="489"/>
      <c r="AE19" s="489"/>
      <c r="AF19" s="489"/>
      <c r="AG19" s="489"/>
      <c r="AH19" s="489"/>
      <c r="AI19" s="489"/>
      <c r="AJ19" s="489"/>
      <c r="AK19" s="489"/>
      <c r="AL19" s="489"/>
      <c r="AM19" s="489"/>
      <c r="AN19" s="489"/>
      <c r="AO19" s="489"/>
      <c r="AP19" s="489"/>
      <c r="AQ19" s="489"/>
      <c r="AR19" s="489"/>
      <c r="AS19" s="489"/>
      <c r="AT19" s="489"/>
      <c r="AU19" s="489"/>
      <c r="AV19" s="489"/>
      <c r="AW19" s="489"/>
      <c r="AX19" s="489"/>
      <c r="AY19" s="489"/>
      <c r="AZ19" s="489"/>
      <c r="BA19" s="489"/>
      <c r="BB19" s="489"/>
      <c r="BC19" s="489"/>
      <c r="BD19" s="489"/>
      <c r="BE19" s="490"/>
      <c r="BF19" s="411"/>
      <c r="BG19" s="411"/>
    </row>
    <row r="20" spans="1:59" ht="15.75" customHeight="1">
      <c r="A20" s="228"/>
      <c r="B20" s="229"/>
      <c r="C20" s="258"/>
      <c r="D20" s="231"/>
      <c r="E20" s="216"/>
      <c r="F20" s="50"/>
      <c r="G20" s="51"/>
      <c r="H20" s="48"/>
      <c r="I20" s="46"/>
      <c r="J20" s="47"/>
      <c r="K20" s="45"/>
      <c r="L20" s="48"/>
      <c r="M20" s="49"/>
      <c r="N20" s="50"/>
      <c r="O20" s="51"/>
      <c r="P20" s="51"/>
      <c r="Q20" s="46"/>
      <c r="R20" s="52"/>
      <c r="S20" s="51"/>
      <c r="T20" s="51"/>
      <c r="U20" s="100"/>
      <c r="V20" s="105"/>
      <c r="W20" s="106"/>
      <c r="X20" s="100"/>
      <c r="Y20" s="100"/>
      <c r="Z20" s="107"/>
      <c r="AA20" s="16"/>
      <c r="AB20" s="17"/>
      <c r="AC20" s="17"/>
      <c r="AD20" s="18"/>
      <c r="AE20" s="19"/>
      <c r="AF20" s="17"/>
      <c r="AG20" s="17"/>
      <c r="AH20" s="17"/>
      <c r="AI20" s="17"/>
      <c r="AJ20" s="16"/>
      <c r="AK20" s="17"/>
      <c r="AL20" s="17"/>
      <c r="AM20" s="18"/>
      <c r="AN20" s="19"/>
      <c r="AO20" s="17"/>
      <c r="AP20" s="17"/>
      <c r="AQ20" s="17"/>
      <c r="AR20" s="17"/>
      <c r="AS20" s="16"/>
      <c r="AT20" s="17"/>
      <c r="AU20" s="17"/>
      <c r="AV20" s="18"/>
      <c r="AW20" s="19"/>
      <c r="AX20" s="17"/>
      <c r="AY20" s="17"/>
      <c r="AZ20" s="17"/>
      <c r="BA20" s="16"/>
      <c r="BB20" s="17"/>
      <c r="BC20" s="17"/>
      <c r="BD20" s="17"/>
      <c r="BE20" s="18"/>
      <c r="BF20" s="374"/>
      <c r="BG20" s="331"/>
    </row>
    <row r="21" spans="1:59" ht="15.75" customHeight="1">
      <c r="A21" s="228" t="s">
        <v>48</v>
      </c>
      <c r="B21" s="253" t="s">
        <v>49</v>
      </c>
      <c r="C21" s="260" t="s">
        <v>55</v>
      </c>
      <c r="D21" s="261" t="s">
        <v>83</v>
      </c>
      <c r="E21" s="220">
        <f>SUM(F21:BE21)</f>
        <v>800</v>
      </c>
      <c r="F21" s="50"/>
      <c r="G21" s="51"/>
      <c r="H21" s="48"/>
      <c r="I21" s="46"/>
      <c r="J21" s="47"/>
      <c r="K21" s="45"/>
      <c r="L21" s="48"/>
      <c r="M21" s="49"/>
      <c r="N21" s="50"/>
      <c r="O21" s="51"/>
      <c r="P21" s="51"/>
      <c r="Q21" s="46"/>
      <c r="R21" s="485">
        <v>200</v>
      </c>
      <c r="S21" s="486"/>
      <c r="T21" s="486"/>
      <c r="U21" s="486"/>
      <c r="V21" s="487"/>
      <c r="W21" s="485">
        <v>200</v>
      </c>
      <c r="X21" s="486"/>
      <c r="Y21" s="486"/>
      <c r="Z21" s="487"/>
      <c r="AA21" s="10"/>
      <c r="AB21" s="3"/>
      <c r="AC21" s="3"/>
      <c r="AD21" s="11"/>
      <c r="AE21" s="5"/>
      <c r="AF21" s="3"/>
      <c r="AG21" s="3"/>
      <c r="AH21" s="3"/>
      <c r="AI21" s="3"/>
      <c r="AJ21" s="10"/>
      <c r="AK21" s="3"/>
      <c r="AL21" s="3"/>
      <c r="AM21" s="13"/>
      <c r="AN21" s="485">
        <v>200</v>
      </c>
      <c r="AO21" s="486"/>
      <c r="AP21" s="486"/>
      <c r="AQ21" s="486"/>
      <c r="AR21" s="487"/>
      <c r="AS21" s="485">
        <v>200</v>
      </c>
      <c r="AT21" s="486"/>
      <c r="AU21" s="486"/>
      <c r="AV21" s="487"/>
      <c r="AW21" s="6"/>
      <c r="AX21" s="4"/>
      <c r="AY21" s="4"/>
      <c r="AZ21" s="4"/>
      <c r="BA21" s="12"/>
      <c r="BB21" s="4"/>
      <c r="BC21" s="3"/>
      <c r="BD21" s="3"/>
      <c r="BE21" s="11"/>
      <c r="BF21" s="374">
        <v>0</v>
      </c>
      <c r="BG21" s="332">
        <f>BF21/E21</f>
        <v>0</v>
      </c>
    </row>
    <row r="22" spans="1:59" ht="15.75" customHeight="1">
      <c r="A22" s="228" t="s">
        <v>50</v>
      </c>
      <c r="B22" s="253" t="s">
        <v>51</v>
      </c>
      <c r="C22" s="260" t="s">
        <v>55</v>
      </c>
      <c r="D22" s="261" t="s">
        <v>81</v>
      </c>
      <c r="E22" s="220">
        <f>SUM(F22:BE22)</f>
        <v>200</v>
      </c>
      <c r="F22" s="50"/>
      <c r="G22" s="51"/>
      <c r="H22" s="48"/>
      <c r="I22" s="46"/>
      <c r="J22" s="47"/>
      <c r="K22" s="45"/>
      <c r="L22" s="48"/>
      <c r="M22" s="49"/>
      <c r="N22" s="50"/>
      <c r="O22" s="51"/>
      <c r="P22" s="51"/>
      <c r="Q22" s="46"/>
      <c r="R22" s="485">
        <v>50</v>
      </c>
      <c r="S22" s="486"/>
      <c r="T22" s="486"/>
      <c r="U22" s="486"/>
      <c r="V22" s="487"/>
      <c r="W22" s="485">
        <v>50</v>
      </c>
      <c r="X22" s="486"/>
      <c r="Y22" s="486"/>
      <c r="Z22" s="487"/>
      <c r="AA22" s="10"/>
      <c r="AB22" s="3"/>
      <c r="AC22" s="3"/>
      <c r="AD22" s="11"/>
      <c r="AE22" s="5"/>
      <c r="AF22" s="3"/>
      <c r="AG22" s="3"/>
      <c r="AH22" s="3"/>
      <c r="AI22" s="3"/>
      <c r="AJ22" s="10"/>
      <c r="AK22" s="3"/>
      <c r="AL22" s="3"/>
      <c r="AM22" s="13"/>
      <c r="AN22" s="485">
        <v>50</v>
      </c>
      <c r="AO22" s="486"/>
      <c r="AP22" s="486"/>
      <c r="AQ22" s="486"/>
      <c r="AR22" s="487"/>
      <c r="AS22" s="485">
        <v>50</v>
      </c>
      <c r="AT22" s="486"/>
      <c r="AU22" s="486"/>
      <c r="AV22" s="487"/>
      <c r="AW22" s="6"/>
      <c r="AX22" s="4"/>
      <c r="AY22" s="4"/>
      <c r="AZ22" s="4"/>
      <c r="BA22" s="12"/>
      <c r="BB22" s="4"/>
      <c r="BC22" s="3"/>
      <c r="BD22" s="3"/>
      <c r="BE22" s="11"/>
      <c r="BF22" s="374">
        <v>0</v>
      </c>
      <c r="BG22" s="332">
        <f>BF22/E22</f>
        <v>0</v>
      </c>
    </row>
    <row r="23" spans="1:59" ht="15.75" customHeight="1">
      <c r="A23" s="228" t="s">
        <v>52</v>
      </c>
      <c r="B23" s="253" t="s">
        <v>53</v>
      </c>
      <c r="C23" s="260" t="s">
        <v>56</v>
      </c>
      <c r="D23" s="261" t="s">
        <v>82</v>
      </c>
      <c r="E23" s="220">
        <f>SUM(F23:BE23)</f>
        <v>600</v>
      </c>
      <c r="F23" s="50"/>
      <c r="G23" s="51"/>
      <c r="H23" s="48"/>
      <c r="I23" s="46"/>
      <c r="J23" s="47"/>
      <c r="K23" s="45"/>
      <c r="L23" s="48"/>
      <c r="M23" s="49"/>
      <c r="N23" s="50"/>
      <c r="O23" s="51"/>
      <c r="P23" s="51"/>
      <c r="Q23" s="46"/>
      <c r="R23" s="485">
        <v>150</v>
      </c>
      <c r="S23" s="486"/>
      <c r="T23" s="486"/>
      <c r="U23" s="486"/>
      <c r="V23" s="487"/>
      <c r="W23" s="485">
        <v>150</v>
      </c>
      <c r="X23" s="486"/>
      <c r="Y23" s="486"/>
      <c r="Z23" s="487"/>
      <c r="AA23" s="10"/>
      <c r="AB23" s="3"/>
      <c r="AC23" s="3"/>
      <c r="AD23" s="11"/>
      <c r="AE23" s="5"/>
      <c r="AF23" s="3"/>
      <c r="AG23" s="3"/>
      <c r="AH23" s="3"/>
      <c r="AI23" s="3"/>
      <c r="AJ23" s="10"/>
      <c r="AK23" s="3"/>
      <c r="AL23" s="3"/>
      <c r="AM23" s="13"/>
      <c r="AN23" s="485">
        <v>150</v>
      </c>
      <c r="AO23" s="486"/>
      <c r="AP23" s="486"/>
      <c r="AQ23" s="486"/>
      <c r="AR23" s="487"/>
      <c r="AS23" s="485">
        <v>150</v>
      </c>
      <c r="AT23" s="486"/>
      <c r="AU23" s="486"/>
      <c r="AV23" s="487"/>
      <c r="AW23" s="6"/>
      <c r="AX23" s="4"/>
      <c r="AY23" s="4"/>
      <c r="AZ23" s="4"/>
      <c r="BA23" s="12"/>
      <c r="BB23" s="4"/>
      <c r="BC23" s="3"/>
      <c r="BD23" s="3"/>
      <c r="BE23" s="11"/>
      <c r="BF23" s="374">
        <v>0</v>
      </c>
      <c r="BG23" s="332">
        <f>BF23/E23</f>
        <v>0</v>
      </c>
    </row>
    <row r="24" spans="1:59" ht="15.75" customHeight="1">
      <c r="A24" s="243"/>
      <c r="B24" s="255"/>
      <c r="C24" s="243"/>
      <c r="D24" s="259"/>
      <c r="E24" s="246"/>
      <c r="F24" s="50"/>
      <c r="G24" s="51"/>
      <c r="H24" s="48"/>
      <c r="I24" s="46"/>
      <c r="J24" s="47"/>
      <c r="K24" s="45"/>
      <c r="L24" s="48"/>
      <c r="M24" s="49"/>
      <c r="N24" s="50"/>
      <c r="O24" s="51"/>
      <c r="P24" s="51"/>
      <c r="Q24" s="46"/>
      <c r="R24" s="52"/>
      <c r="S24" s="51"/>
      <c r="T24" s="51"/>
      <c r="U24" s="100"/>
      <c r="V24" s="105"/>
      <c r="W24" s="106"/>
      <c r="X24" s="100"/>
      <c r="Y24" s="100"/>
      <c r="Z24" s="107"/>
      <c r="AA24" s="28"/>
      <c r="AB24" s="29"/>
      <c r="AC24" s="29"/>
      <c r="AD24" s="30"/>
      <c r="AE24" s="31"/>
      <c r="AF24" s="29"/>
      <c r="AG24" s="29"/>
      <c r="AH24" s="29"/>
      <c r="AI24" s="29"/>
      <c r="AJ24" s="28"/>
      <c r="AK24" s="29"/>
      <c r="AL24" s="29"/>
      <c r="AM24" s="30"/>
      <c r="AN24" s="31"/>
      <c r="AO24" s="29"/>
      <c r="AP24" s="29"/>
      <c r="AQ24" s="29"/>
      <c r="AR24" s="29"/>
      <c r="AS24" s="28"/>
      <c r="AT24" s="29"/>
      <c r="AU24" s="29"/>
      <c r="AV24" s="30"/>
      <c r="AW24" s="31"/>
      <c r="AX24" s="29"/>
      <c r="AY24" s="29"/>
      <c r="AZ24" s="29"/>
      <c r="BA24" s="28"/>
      <c r="BB24" s="29"/>
      <c r="BC24" s="29"/>
      <c r="BD24" s="29"/>
      <c r="BE24" s="30"/>
      <c r="BF24" s="382"/>
      <c r="BG24" s="338"/>
    </row>
    <row r="25" spans="1:59" s="14" customFormat="1" ht="15.75" customHeight="1">
      <c r="A25" s="424" t="s">
        <v>16</v>
      </c>
      <c r="B25" s="425"/>
      <c r="C25" s="426"/>
      <c r="D25" s="234"/>
      <c r="E25" s="235">
        <f>SUM(E21:E23)</f>
        <v>1600</v>
      </c>
      <c r="F25" s="478"/>
      <c r="G25" s="479"/>
      <c r="H25" s="479"/>
      <c r="I25" s="479"/>
      <c r="J25" s="479"/>
      <c r="K25" s="479"/>
      <c r="L25" s="479"/>
      <c r="M25" s="479"/>
      <c r="N25" s="479"/>
      <c r="O25" s="479"/>
      <c r="P25" s="479"/>
      <c r="Q25" s="479"/>
      <c r="R25" s="479"/>
      <c r="S25" s="479"/>
      <c r="T25" s="479"/>
      <c r="U25" s="479"/>
      <c r="V25" s="479"/>
      <c r="W25" s="479"/>
      <c r="X25" s="479"/>
      <c r="Y25" s="479"/>
      <c r="Z25" s="479"/>
      <c r="AA25" s="479"/>
      <c r="AB25" s="479"/>
      <c r="AC25" s="479"/>
      <c r="AD25" s="479"/>
      <c r="AE25" s="479"/>
      <c r="AF25" s="479"/>
      <c r="AG25" s="479"/>
      <c r="AH25" s="479"/>
      <c r="AI25" s="479"/>
      <c r="AJ25" s="479"/>
      <c r="AK25" s="479"/>
      <c r="AL25" s="479"/>
      <c r="AM25" s="479"/>
      <c r="AN25" s="479"/>
      <c r="AO25" s="479"/>
      <c r="AP25" s="479"/>
      <c r="AQ25" s="479"/>
      <c r="AR25" s="479"/>
      <c r="AS25" s="479"/>
      <c r="AT25" s="479"/>
      <c r="AU25" s="479"/>
      <c r="AV25" s="479"/>
      <c r="AW25" s="479"/>
      <c r="AX25" s="479"/>
      <c r="AY25" s="479"/>
      <c r="AZ25" s="479"/>
      <c r="BA25" s="479"/>
      <c r="BB25" s="479"/>
      <c r="BC25" s="479"/>
      <c r="BD25" s="479"/>
      <c r="BE25" s="480"/>
      <c r="BF25" s="375">
        <f>SUM(BF20:BF24)</f>
        <v>0</v>
      </c>
      <c r="BG25" s="334">
        <f>SUM(BG20:BG24)</f>
        <v>0</v>
      </c>
    </row>
  </sheetData>
  <mergeCells count="42">
    <mergeCell ref="A25:C25"/>
    <mergeCell ref="F25:BE25"/>
    <mergeCell ref="F19:BE19"/>
    <mergeCell ref="R21:V21"/>
    <mergeCell ref="W21:Z21"/>
    <mergeCell ref="AN21:AR21"/>
    <mergeCell ref="AS21:AV21"/>
    <mergeCell ref="AN22:AR22"/>
    <mergeCell ref="AS22:AV22"/>
    <mergeCell ref="AN23:AR23"/>
    <mergeCell ref="AS23:AV23"/>
    <mergeCell ref="R22:V22"/>
    <mergeCell ref="W22:Z22"/>
    <mergeCell ref="R23:V23"/>
    <mergeCell ref="W23:Z23"/>
    <mergeCell ref="E17:E19"/>
    <mergeCell ref="AS16:AV16"/>
    <mergeCell ref="AW16:AZ16"/>
    <mergeCell ref="BA16:BE16"/>
    <mergeCell ref="BF16:BF19"/>
    <mergeCell ref="BG16:BG19"/>
    <mergeCell ref="A17:A19"/>
    <mergeCell ref="B17:B19"/>
    <mergeCell ref="C17:C19"/>
    <mergeCell ref="D17:D19"/>
    <mergeCell ref="A10:BG10"/>
    <mergeCell ref="F16:I16"/>
    <mergeCell ref="J16:M16"/>
    <mergeCell ref="N16:Q16"/>
    <mergeCell ref="R16:V16"/>
    <mergeCell ref="A11:BG11"/>
    <mergeCell ref="A12:BG12"/>
    <mergeCell ref="A13:BG13"/>
    <mergeCell ref="AA16:AD16"/>
    <mergeCell ref="AE16:AI16"/>
    <mergeCell ref="AJ16:AM16"/>
    <mergeCell ref="AN16:AR16"/>
    <mergeCell ref="A5:BG5"/>
    <mergeCell ref="A6:BG6"/>
    <mergeCell ref="A7:BG7"/>
    <mergeCell ref="A8:BG8"/>
    <mergeCell ref="A9:BG9"/>
  </mergeCells>
  <pageMargins left="0.25" right="0.25" top="0.75" bottom="0.75" header="0.3" footer="0.3"/>
  <pageSetup paperSize="8" scale="80" orientation="landscape" horizontalDpi="4294967294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51"/>
  <sheetViews>
    <sheetView workbookViewId="0">
      <selection activeCell="M18" sqref="M18"/>
    </sheetView>
  </sheetViews>
  <sheetFormatPr defaultRowHeight="15"/>
  <cols>
    <col min="1" max="1" width="32.7109375" customWidth="1"/>
    <col min="2" max="2" width="39" customWidth="1"/>
    <col min="3" max="3" width="22" customWidth="1"/>
    <col min="4" max="4" width="16.42578125" customWidth="1"/>
    <col min="5" max="5" width="24.140625" customWidth="1"/>
  </cols>
  <sheetData>
    <row r="1" spans="1:5" ht="27" thickBot="1">
      <c r="A1" s="185" t="s">
        <v>293</v>
      </c>
      <c r="B1" s="113"/>
    </row>
    <row r="2" spans="1:5" ht="30.75" thickBot="1">
      <c r="A2" s="150" t="s">
        <v>122</v>
      </c>
      <c r="B2" s="149" t="s">
        <v>121</v>
      </c>
      <c r="C2" s="305" t="s">
        <v>307</v>
      </c>
      <c r="D2" s="148" t="s">
        <v>119</v>
      </c>
      <c r="E2" s="270" t="s">
        <v>308</v>
      </c>
    </row>
    <row r="3" spans="1:5">
      <c r="A3" s="184" t="s">
        <v>210</v>
      </c>
      <c r="B3" s="183" t="s">
        <v>176</v>
      </c>
      <c r="C3" s="383">
        <v>0</v>
      </c>
      <c r="D3" s="182">
        <f t="shared" ref="D3:D49" si="0">C3*0.2</f>
        <v>0</v>
      </c>
      <c r="E3" s="181">
        <f t="shared" ref="E3:E49" si="1">SUM(C3:D3)</f>
        <v>0</v>
      </c>
    </row>
    <row r="4" spans="1:5">
      <c r="A4" s="173" t="s">
        <v>219</v>
      </c>
      <c r="B4" s="263" t="s">
        <v>220</v>
      </c>
      <c r="C4" s="384">
        <v>0</v>
      </c>
      <c r="D4" s="264">
        <f t="shared" si="0"/>
        <v>0</v>
      </c>
      <c r="E4" s="265">
        <f t="shared" si="1"/>
        <v>0</v>
      </c>
    </row>
    <row r="5" spans="1:5">
      <c r="A5" s="180" t="s">
        <v>309</v>
      </c>
      <c r="B5" s="176" t="s">
        <v>179</v>
      </c>
      <c r="C5" s="385">
        <v>0</v>
      </c>
      <c r="D5" s="175">
        <f t="shared" si="0"/>
        <v>0</v>
      </c>
      <c r="E5" s="174">
        <f t="shared" si="1"/>
        <v>0</v>
      </c>
    </row>
    <row r="6" spans="1:5">
      <c r="A6" s="173"/>
      <c r="B6" s="176" t="s">
        <v>209</v>
      </c>
      <c r="C6" s="385">
        <v>0</v>
      </c>
      <c r="D6" s="175">
        <f t="shared" si="0"/>
        <v>0</v>
      </c>
      <c r="E6" s="174">
        <f t="shared" si="1"/>
        <v>0</v>
      </c>
    </row>
    <row r="7" spans="1:5">
      <c r="A7" s="173"/>
      <c r="B7" s="176" t="s">
        <v>208</v>
      </c>
      <c r="C7" s="385">
        <v>0</v>
      </c>
      <c r="D7" s="175">
        <f t="shared" si="0"/>
        <v>0</v>
      </c>
      <c r="E7" s="174">
        <f t="shared" si="1"/>
        <v>0</v>
      </c>
    </row>
    <row r="8" spans="1:5">
      <c r="A8" s="173"/>
      <c r="B8" s="176" t="s">
        <v>177</v>
      </c>
      <c r="C8" s="385">
        <v>0</v>
      </c>
      <c r="D8" s="175">
        <f t="shared" si="0"/>
        <v>0</v>
      </c>
      <c r="E8" s="174">
        <f t="shared" si="1"/>
        <v>0</v>
      </c>
    </row>
    <row r="9" spans="1:5">
      <c r="A9" s="179"/>
      <c r="B9" s="176" t="s">
        <v>176</v>
      </c>
      <c r="C9" s="385">
        <v>0</v>
      </c>
      <c r="D9" s="175">
        <f t="shared" si="0"/>
        <v>0</v>
      </c>
      <c r="E9" s="174">
        <f t="shared" si="1"/>
        <v>0</v>
      </c>
    </row>
    <row r="10" spans="1:5">
      <c r="A10" s="177" t="s">
        <v>207</v>
      </c>
      <c r="B10" s="176" t="s">
        <v>206</v>
      </c>
      <c r="C10" s="385">
        <v>0</v>
      </c>
      <c r="D10" s="175">
        <f t="shared" si="0"/>
        <v>0</v>
      </c>
      <c r="E10" s="174">
        <f t="shared" si="1"/>
        <v>0</v>
      </c>
    </row>
    <row r="11" spans="1:5">
      <c r="A11" s="173"/>
      <c r="B11" s="176" t="s">
        <v>205</v>
      </c>
      <c r="C11" s="385">
        <v>0</v>
      </c>
      <c r="D11" s="175">
        <f t="shared" si="0"/>
        <v>0</v>
      </c>
      <c r="E11" s="174">
        <f t="shared" si="1"/>
        <v>0</v>
      </c>
    </row>
    <row r="12" spans="1:5">
      <c r="A12" s="173"/>
      <c r="B12" s="176" t="s">
        <v>204</v>
      </c>
      <c r="C12" s="385">
        <v>0</v>
      </c>
      <c r="D12" s="175">
        <f t="shared" si="0"/>
        <v>0</v>
      </c>
      <c r="E12" s="174">
        <f t="shared" si="1"/>
        <v>0</v>
      </c>
    </row>
    <row r="13" spans="1:5">
      <c r="A13" s="173"/>
      <c r="B13" s="176" t="s">
        <v>177</v>
      </c>
      <c r="C13" s="385">
        <v>0</v>
      </c>
      <c r="D13" s="175">
        <f t="shared" si="0"/>
        <v>0</v>
      </c>
      <c r="E13" s="174">
        <f t="shared" si="1"/>
        <v>0</v>
      </c>
    </row>
    <row r="14" spans="1:5">
      <c r="A14" s="173"/>
      <c r="B14" s="176" t="s">
        <v>203</v>
      </c>
      <c r="C14" s="385">
        <v>0</v>
      </c>
      <c r="D14" s="175">
        <f t="shared" si="0"/>
        <v>0</v>
      </c>
      <c r="E14" s="174">
        <f t="shared" si="1"/>
        <v>0</v>
      </c>
    </row>
    <row r="15" spans="1:5">
      <c r="A15" s="179"/>
      <c r="B15" s="176" t="s">
        <v>202</v>
      </c>
      <c r="C15" s="385">
        <v>0</v>
      </c>
      <c r="D15" s="175">
        <f t="shared" si="0"/>
        <v>0</v>
      </c>
      <c r="E15" s="174">
        <f t="shared" si="1"/>
        <v>0</v>
      </c>
    </row>
    <row r="16" spans="1:5">
      <c r="A16" s="177" t="s">
        <v>201</v>
      </c>
      <c r="B16" s="176" t="s">
        <v>200</v>
      </c>
      <c r="C16" s="385">
        <v>0</v>
      </c>
      <c r="D16" s="175">
        <f t="shared" si="0"/>
        <v>0</v>
      </c>
      <c r="E16" s="174">
        <f t="shared" si="1"/>
        <v>0</v>
      </c>
    </row>
    <row r="17" spans="1:5">
      <c r="A17" s="179"/>
      <c r="B17" s="176" t="s">
        <v>176</v>
      </c>
      <c r="C17" s="385">
        <v>0</v>
      </c>
      <c r="D17" s="175">
        <f t="shared" si="0"/>
        <v>0</v>
      </c>
      <c r="E17" s="174">
        <f t="shared" si="1"/>
        <v>0</v>
      </c>
    </row>
    <row r="18" spans="1:5">
      <c r="A18" s="177" t="s">
        <v>199</v>
      </c>
      <c r="B18" s="176" t="s">
        <v>195</v>
      </c>
      <c r="C18" s="385">
        <v>0</v>
      </c>
      <c r="D18" s="175">
        <f t="shared" si="0"/>
        <v>0</v>
      </c>
      <c r="E18" s="174">
        <f t="shared" si="1"/>
        <v>0</v>
      </c>
    </row>
    <row r="19" spans="1:5">
      <c r="A19" s="173"/>
      <c r="B19" s="176" t="s">
        <v>198</v>
      </c>
      <c r="C19" s="385">
        <v>0</v>
      </c>
      <c r="D19" s="175">
        <f t="shared" si="0"/>
        <v>0</v>
      </c>
      <c r="E19" s="174">
        <f t="shared" si="1"/>
        <v>0</v>
      </c>
    </row>
    <row r="20" spans="1:5">
      <c r="A20" s="173"/>
      <c r="B20" s="176" t="s">
        <v>197</v>
      </c>
      <c r="C20" s="385">
        <v>0</v>
      </c>
      <c r="D20" s="175">
        <f t="shared" si="0"/>
        <v>0</v>
      </c>
      <c r="E20" s="174">
        <f t="shared" si="1"/>
        <v>0</v>
      </c>
    </row>
    <row r="21" spans="1:5">
      <c r="A21" s="173"/>
      <c r="B21" s="176" t="s">
        <v>196</v>
      </c>
      <c r="C21" s="385">
        <v>0</v>
      </c>
      <c r="D21" s="175">
        <f t="shared" si="0"/>
        <v>0</v>
      </c>
      <c r="E21" s="174">
        <f t="shared" si="1"/>
        <v>0</v>
      </c>
    </row>
    <row r="22" spans="1:5">
      <c r="A22" s="179"/>
      <c r="B22" s="176" t="s">
        <v>176</v>
      </c>
      <c r="C22" s="385">
        <v>0</v>
      </c>
      <c r="D22" s="175">
        <f t="shared" si="0"/>
        <v>0</v>
      </c>
      <c r="E22" s="174">
        <f t="shared" si="1"/>
        <v>0</v>
      </c>
    </row>
    <row r="23" spans="1:5">
      <c r="A23" s="173" t="s">
        <v>223</v>
      </c>
      <c r="B23" s="176" t="s">
        <v>224</v>
      </c>
      <c r="C23" s="385">
        <v>0</v>
      </c>
      <c r="D23" s="175">
        <f t="shared" si="0"/>
        <v>0</v>
      </c>
      <c r="E23" s="174">
        <f t="shared" si="1"/>
        <v>0</v>
      </c>
    </row>
    <row r="24" spans="1:5">
      <c r="A24" s="177" t="s">
        <v>310</v>
      </c>
      <c r="B24" s="176" t="s">
        <v>195</v>
      </c>
      <c r="C24" s="385">
        <v>0</v>
      </c>
      <c r="D24" s="175">
        <f t="shared" si="0"/>
        <v>0</v>
      </c>
      <c r="E24" s="174">
        <f t="shared" si="1"/>
        <v>0</v>
      </c>
    </row>
    <row r="25" spans="1:5">
      <c r="A25" s="173"/>
      <c r="B25" s="176" t="s">
        <v>194</v>
      </c>
      <c r="C25" s="385">
        <v>0</v>
      </c>
      <c r="D25" s="175">
        <f t="shared" si="0"/>
        <v>0</v>
      </c>
      <c r="E25" s="174">
        <f t="shared" si="1"/>
        <v>0</v>
      </c>
    </row>
    <row r="26" spans="1:5">
      <c r="A26" s="173"/>
      <c r="B26" s="176" t="s">
        <v>176</v>
      </c>
      <c r="C26" s="385">
        <v>0</v>
      </c>
      <c r="D26" s="175">
        <f t="shared" si="0"/>
        <v>0</v>
      </c>
      <c r="E26" s="174">
        <f t="shared" si="1"/>
        <v>0</v>
      </c>
    </row>
    <row r="27" spans="1:5">
      <c r="A27" s="179"/>
      <c r="B27" s="176" t="s">
        <v>193</v>
      </c>
      <c r="C27" s="385">
        <v>0</v>
      </c>
      <c r="D27" s="175">
        <f t="shared" si="0"/>
        <v>0</v>
      </c>
      <c r="E27" s="174">
        <f t="shared" si="1"/>
        <v>0</v>
      </c>
    </row>
    <row r="28" spans="1:5">
      <c r="A28" s="177" t="s">
        <v>311</v>
      </c>
      <c r="B28" s="176" t="s">
        <v>177</v>
      </c>
      <c r="C28" s="385">
        <v>0</v>
      </c>
      <c r="D28" s="175">
        <f t="shared" si="0"/>
        <v>0</v>
      </c>
      <c r="E28" s="174">
        <f t="shared" si="1"/>
        <v>0</v>
      </c>
    </row>
    <row r="29" spans="1:5">
      <c r="A29" s="173"/>
      <c r="B29" s="176" t="s">
        <v>192</v>
      </c>
      <c r="C29" s="385">
        <v>0</v>
      </c>
      <c r="D29" s="175">
        <f t="shared" si="0"/>
        <v>0</v>
      </c>
      <c r="E29" s="174">
        <f t="shared" si="1"/>
        <v>0</v>
      </c>
    </row>
    <row r="30" spans="1:5">
      <c r="A30" s="173"/>
      <c r="B30" s="176" t="s">
        <v>191</v>
      </c>
      <c r="C30" s="385">
        <v>0</v>
      </c>
      <c r="D30" s="175">
        <f t="shared" si="0"/>
        <v>0</v>
      </c>
      <c r="E30" s="174">
        <f t="shared" si="1"/>
        <v>0</v>
      </c>
    </row>
    <row r="31" spans="1:5">
      <c r="A31" s="173"/>
      <c r="B31" s="176" t="s">
        <v>190</v>
      </c>
      <c r="C31" s="385">
        <v>0</v>
      </c>
      <c r="D31" s="175">
        <f t="shared" si="0"/>
        <v>0</v>
      </c>
      <c r="E31" s="174">
        <f t="shared" si="1"/>
        <v>0</v>
      </c>
    </row>
    <row r="32" spans="1:5">
      <c r="A32" s="173"/>
      <c r="B32" s="176" t="s">
        <v>189</v>
      </c>
      <c r="C32" s="385">
        <v>0</v>
      </c>
      <c r="D32" s="175">
        <f t="shared" si="0"/>
        <v>0</v>
      </c>
      <c r="E32" s="174">
        <f t="shared" si="1"/>
        <v>0</v>
      </c>
    </row>
    <row r="33" spans="1:5">
      <c r="A33" s="179"/>
      <c r="B33" s="176" t="s">
        <v>188</v>
      </c>
      <c r="C33" s="385">
        <v>0</v>
      </c>
      <c r="D33" s="175">
        <f t="shared" si="0"/>
        <v>0</v>
      </c>
      <c r="E33" s="174">
        <f t="shared" si="1"/>
        <v>0</v>
      </c>
    </row>
    <row r="34" spans="1:5">
      <c r="A34" s="177" t="s">
        <v>187</v>
      </c>
      <c r="B34" s="176" t="s">
        <v>186</v>
      </c>
      <c r="C34" s="385">
        <v>0</v>
      </c>
      <c r="D34" s="175">
        <f t="shared" si="0"/>
        <v>0</v>
      </c>
      <c r="E34" s="174">
        <f t="shared" si="1"/>
        <v>0</v>
      </c>
    </row>
    <row r="35" spans="1:5">
      <c r="A35" s="173"/>
      <c r="B35" s="176" t="s">
        <v>185</v>
      </c>
      <c r="C35" s="385">
        <v>0</v>
      </c>
      <c r="D35" s="175">
        <f t="shared" si="0"/>
        <v>0</v>
      </c>
      <c r="E35" s="174">
        <f t="shared" si="1"/>
        <v>0</v>
      </c>
    </row>
    <row r="36" spans="1:5">
      <c r="A36" s="173"/>
      <c r="B36" s="176" t="s">
        <v>184</v>
      </c>
      <c r="C36" s="385">
        <v>0</v>
      </c>
      <c r="D36" s="175">
        <f t="shared" si="0"/>
        <v>0</v>
      </c>
      <c r="E36" s="174">
        <f t="shared" si="1"/>
        <v>0</v>
      </c>
    </row>
    <row r="37" spans="1:5">
      <c r="A37" s="179"/>
      <c r="B37" s="176" t="s">
        <v>183</v>
      </c>
      <c r="C37" s="385">
        <v>0</v>
      </c>
      <c r="D37" s="175">
        <f t="shared" si="0"/>
        <v>0</v>
      </c>
      <c r="E37" s="174">
        <f t="shared" si="1"/>
        <v>0</v>
      </c>
    </row>
    <row r="38" spans="1:5">
      <c r="A38" s="177" t="s">
        <v>182</v>
      </c>
      <c r="B38" s="176" t="s">
        <v>181</v>
      </c>
      <c r="C38" s="385">
        <v>0</v>
      </c>
      <c r="D38" s="175">
        <f t="shared" si="0"/>
        <v>0</v>
      </c>
      <c r="E38" s="174">
        <f t="shared" si="1"/>
        <v>0</v>
      </c>
    </row>
    <row r="39" spans="1:5">
      <c r="A39" s="179"/>
      <c r="B39" s="176" t="s">
        <v>176</v>
      </c>
      <c r="C39" s="385">
        <v>0</v>
      </c>
      <c r="D39" s="175">
        <f t="shared" si="0"/>
        <v>0</v>
      </c>
      <c r="E39" s="174">
        <f t="shared" si="1"/>
        <v>0</v>
      </c>
    </row>
    <row r="40" spans="1:5">
      <c r="A40" s="173" t="s">
        <v>180</v>
      </c>
      <c r="B40" s="176" t="s">
        <v>179</v>
      </c>
      <c r="C40" s="385">
        <v>0</v>
      </c>
      <c r="D40" s="175">
        <f t="shared" si="0"/>
        <v>0</v>
      </c>
      <c r="E40" s="174">
        <f t="shared" si="1"/>
        <v>0</v>
      </c>
    </row>
    <row r="41" spans="1:5">
      <c r="A41" s="173"/>
      <c r="B41" s="176" t="s">
        <v>178</v>
      </c>
      <c r="C41" s="385">
        <v>0</v>
      </c>
      <c r="D41" s="175">
        <f t="shared" si="0"/>
        <v>0</v>
      </c>
      <c r="E41" s="174">
        <f t="shared" si="1"/>
        <v>0</v>
      </c>
    </row>
    <row r="42" spans="1:5">
      <c r="A42" s="173"/>
      <c r="B42" s="176" t="s">
        <v>177</v>
      </c>
      <c r="C42" s="385">
        <v>0</v>
      </c>
      <c r="D42" s="175">
        <f t="shared" si="0"/>
        <v>0</v>
      </c>
      <c r="E42" s="174">
        <f t="shared" si="1"/>
        <v>0</v>
      </c>
    </row>
    <row r="43" spans="1:5">
      <c r="A43" s="179"/>
      <c r="B43" s="176" t="s">
        <v>176</v>
      </c>
      <c r="C43" s="385">
        <v>0</v>
      </c>
      <c r="D43" s="175">
        <f t="shared" si="0"/>
        <v>0</v>
      </c>
      <c r="E43" s="174">
        <f t="shared" si="1"/>
        <v>0</v>
      </c>
    </row>
    <row r="44" spans="1:5">
      <c r="A44" s="178" t="s">
        <v>312</v>
      </c>
      <c r="B44" s="176" t="s">
        <v>175</v>
      </c>
      <c r="C44" s="385">
        <v>0</v>
      </c>
      <c r="D44" s="175">
        <f t="shared" si="0"/>
        <v>0</v>
      </c>
      <c r="E44" s="174">
        <f t="shared" si="1"/>
        <v>0</v>
      </c>
    </row>
    <row r="45" spans="1:5">
      <c r="A45" s="177" t="s">
        <v>188</v>
      </c>
      <c r="B45" s="176" t="s">
        <v>188</v>
      </c>
      <c r="C45" s="385">
        <v>0</v>
      </c>
      <c r="D45" s="175">
        <f t="shared" si="0"/>
        <v>0</v>
      </c>
      <c r="E45" s="174">
        <f t="shared" si="1"/>
        <v>0</v>
      </c>
    </row>
    <row r="46" spans="1:5">
      <c r="A46" s="177" t="s">
        <v>313</v>
      </c>
      <c r="B46" s="176" t="s">
        <v>273</v>
      </c>
      <c r="C46" s="385">
        <v>0</v>
      </c>
      <c r="D46" s="175">
        <f t="shared" si="0"/>
        <v>0</v>
      </c>
      <c r="E46" s="174">
        <f t="shared" si="1"/>
        <v>0</v>
      </c>
    </row>
    <row r="47" spans="1:5" ht="30">
      <c r="A47" s="173"/>
      <c r="B47" s="306" t="s">
        <v>274</v>
      </c>
      <c r="C47" s="385">
        <v>0</v>
      </c>
      <c r="D47" s="175">
        <f t="shared" si="0"/>
        <v>0</v>
      </c>
      <c r="E47" s="174">
        <f t="shared" si="1"/>
        <v>0</v>
      </c>
    </row>
    <row r="48" spans="1:5">
      <c r="A48" s="173"/>
      <c r="B48" s="176" t="s">
        <v>227</v>
      </c>
      <c r="C48" s="385">
        <v>0</v>
      </c>
      <c r="D48" s="175">
        <f t="shared" si="0"/>
        <v>0</v>
      </c>
      <c r="E48" s="174">
        <f t="shared" si="1"/>
        <v>0</v>
      </c>
    </row>
    <row r="49" spans="1:5" ht="15.75" thickBot="1">
      <c r="A49" s="173"/>
      <c r="B49" s="172" t="s">
        <v>228</v>
      </c>
      <c r="C49" s="386">
        <v>0</v>
      </c>
      <c r="D49" s="171">
        <f t="shared" si="0"/>
        <v>0</v>
      </c>
      <c r="E49" s="170">
        <f t="shared" si="1"/>
        <v>0</v>
      </c>
    </row>
    <row r="50" spans="1:5" ht="16.5">
      <c r="A50" s="169" t="s">
        <v>16</v>
      </c>
      <c r="B50" s="168"/>
      <c r="C50" s="167">
        <f>SUM(C3:C49)</f>
        <v>0</v>
      </c>
      <c r="D50" s="166"/>
      <c r="E50" s="166"/>
    </row>
    <row r="51" spans="1:5" ht="16.5">
      <c r="A51" s="308"/>
    </row>
  </sheetData>
  <pageMargins left="0.25" right="0.25" top="0.75" bottom="0.75" header="0.3" footer="0.3"/>
  <pageSetup paperSize="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22"/>
  <sheetViews>
    <sheetView showGridLines="0" workbookViewId="0">
      <selection activeCell="AL27" sqref="AL27"/>
    </sheetView>
  </sheetViews>
  <sheetFormatPr defaultRowHeight="16.5"/>
  <cols>
    <col min="1" max="1" width="8.5703125" style="1" customWidth="1"/>
    <col min="2" max="2" width="12.140625" style="1" customWidth="1"/>
    <col min="3" max="3" width="20.140625" style="2" customWidth="1"/>
    <col min="4" max="4" width="17.5703125" style="2" customWidth="1"/>
    <col min="5" max="5" width="10.7109375" style="1" customWidth="1"/>
    <col min="6" max="36" width="3.140625" style="1" customWidth="1"/>
    <col min="37" max="38" width="17.85546875" style="15" customWidth="1"/>
    <col min="39" max="16384" width="9.140625" style="1"/>
  </cols>
  <sheetData>
    <row r="1" spans="1:38" ht="26.25">
      <c r="A1" s="165" t="s">
        <v>212</v>
      </c>
    </row>
    <row r="3" spans="1:38">
      <c r="A3" s="186" t="s">
        <v>278</v>
      </c>
    </row>
    <row r="4" spans="1:38" customFormat="1" ht="33" customHeight="1">
      <c r="A4" s="20" t="s">
        <v>19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2"/>
    </row>
    <row r="5" spans="1:38" customFormat="1" ht="21" customHeight="1">
      <c r="A5" s="405" t="s">
        <v>17</v>
      </c>
      <c r="B5" s="406"/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6"/>
      <c r="P5" s="406"/>
      <c r="Q5" s="406"/>
      <c r="R5" s="406"/>
      <c r="S5" s="406"/>
      <c r="T5" s="406"/>
      <c r="U5" s="406"/>
      <c r="V5" s="406"/>
      <c r="W5" s="406"/>
      <c r="X5" s="406"/>
      <c r="Y5" s="406"/>
      <c r="Z5" s="406"/>
      <c r="AA5" s="406"/>
      <c r="AB5" s="406"/>
      <c r="AC5" s="406"/>
      <c r="AD5" s="406"/>
      <c r="AE5" s="406"/>
      <c r="AF5" s="406"/>
      <c r="AG5" s="406"/>
      <c r="AH5" s="406"/>
      <c r="AI5" s="406"/>
      <c r="AJ5" s="406"/>
      <c r="AK5" s="406"/>
      <c r="AL5" s="407"/>
    </row>
    <row r="6" spans="1:38" customFormat="1" ht="21" customHeight="1">
      <c r="A6" s="405" t="s">
        <v>84</v>
      </c>
      <c r="B6" s="406"/>
      <c r="C6" s="406"/>
      <c r="D6" s="406"/>
      <c r="E6" s="406"/>
      <c r="F6" s="406"/>
      <c r="G6" s="406"/>
      <c r="H6" s="406"/>
      <c r="I6" s="406"/>
      <c r="J6" s="406"/>
      <c r="K6" s="406"/>
      <c r="L6" s="406"/>
      <c r="M6" s="406"/>
      <c r="N6" s="406"/>
      <c r="O6" s="406"/>
      <c r="P6" s="406"/>
      <c r="Q6" s="406"/>
      <c r="R6" s="406"/>
      <c r="S6" s="406"/>
      <c r="T6" s="406"/>
      <c r="U6" s="406"/>
      <c r="V6" s="406"/>
      <c r="W6" s="406"/>
      <c r="X6" s="406"/>
      <c r="Y6" s="406"/>
      <c r="Z6" s="406"/>
      <c r="AA6" s="406"/>
      <c r="AB6" s="406"/>
      <c r="AC6" s="406"/>
      <c r="AD6" s="406"/>
      <c r="AE6" s="406"/>
      <c r="AF6" s="406"/>
      <c r="AG6" s="406"/>
      <c r="AH6" s="406"/>
      <c r="AI6" s="406"/>
      <c r="AJ6" s="406"/>
      <c r="AK6" s="406"/>
      <c r="AL6" s="407"/>
    </row>
    <row r="7" spans="1:38" customFormat="1" ht="21" customHeight="1">
      <c r="A7" s="405" t="s">
        <v>85</v>
      </c>
      <c r="B7" s="406"/>
      <c r="C7" s="406"/>
      <c r="D7" s="406"/>
      <c r="E7" s="406"/>
      <c r="F7" s="406"/>
      <c r="G7" s="406"/>
      <c r="H7" s="406"/>
      <c r="I7" s="406"/>
      <c r="J7" s="406"/>
      <c r="K7" s="406"/>
      <c r="L7" s="406"/>
      <c r="M7" s="406"/>
      <c r="N7" s="406"/>
      <c r="O7" s="406"/>
      <c r="P7" s="406"/>
      <c r="Q7" s="406"/>
      <c r="R7" s="406"/>
      <c r="S7" s="406"/>
      <c r="T7" s="406"/>
      <c r="U7" s="406"/>
      <c r="V7" s="406"/>
      <c r="W7" s="406"/>
      <c r="X7" s="406"/>
      <c r="Y7" s="406"/>
      <c r="Z7" s="406"/>
      <c r="AA7" s="406"/>
      <c r="AB7" s="406"/>
      <c r="AC7" s="406"/>
      <c r="AD7" s="406"/>
      <c r="AE7" s="406"/>
      <c r="AF7" s="406"/>
      <c r="AG7" s="406"/>
      <c r="AH7" s="406"/>
      <c r="AI7" s="406"/>
      <c r="AJ7" s="406"/>
      <c r="AK7" s="406"/>
      <c r="AL7" s="407"/>
    </row>
    <row r="8" spans="1:38" customFormat="1" ht="21" customHeight="1">
      <c r="A8" s="405" t="s">
        <v>29</v>
      </c>
      <c r="B8" s="406"/>
      <c r="C8" s="406"/>
      <c r="D8" s="406"/>
      <c r="E8" s="406"/>
      <c r="F8" s="406"/>
      <c r="G8" s="406"/>
      <c r="H8" s="406"/>
      <c r="I8" s="406"/>
      <c r="J8" s="406"/>
      <c r="K8" s="406"/>
      <c r="L8" s="406"/>
      <c r="M8" s="406"/>
      <c r="N8" s="406"/>
      <c r="O8" s="406"/>
      <c r="P8" s="406"/>
      <c r="Q8" s="406"/>
      <c r="R8" s="406"/>
      <c r="S8" s="406"/>
      <c r="T8" s="406"/>
      <c r="U8" s="406"/>
      <c r="V8" s="406"/>
      <c r="W8" s="406"/>
      <c r="X8" s="406"/>
      <c r="Y8" s="406"/>
      <c r="Z8" s="406"/>
      <c r="AA8" s="406"/>
      <c r="AB8" s="406"/>
      <c r="AC8" s="406"/>
      <c r="AD8" s="406"/>
      <c r="AE8" s="406"/>
      <c r="AF8" s="406"/>
      <c r="AG8" s="406"/>
      <c r="AH8" s="406"/>
      <c r="AI8" s="406"/>
      <c r="AJ8" s="406"/>
      <c r="AK8" s="406"/>
      <c r="AL8" s="407"/>
    </row>
    <row r="9" spans="1:38" customFormat="1" ht="21" customHeight="1">
      <c r="A9" s="405" t="s">
        <v>215</v>
      </c>
      <c r="B9" s="406"/>
      <c r="C9" s="406"/>
      <c r="D9" s="406"/>
      <c r="E9" s="406"/>
      <c r="F9" s="406"/>
      <c r="G9" s="406"/>
      <c r="H9" s="406"/>
      <c r="I9" s="406"/>
      <c r="J9" s="406"/>
      <c r="K9" s="406"/>
      <c r="L9" s="406"/>
      <c r="M9" s="406"/>
      <c r="N9" s="406"/>
      <c r="O9" s="406"/>
      <c r="P9" s="406"/>
      <c r="Q9" s="406"/>
      <c r="R9" s="406"/>
      <c r="S9" s="406"/>
      <c r="T9" s="406"/>
      <c r="U9" s="406"/>
      <c r="V9" s="406"/>
      <c r="W9" s="406"/>
      <c r="X9" s="406"/>
      <c r="Y9" s="406"/>
      <c r="Z9" s="406"/>
      <c r="AA9" s="406"/>
      <c r="AB9" s="406"/>
      <c r="AC9" s="406"/>
      <c r="AD9" s="406"/>
      <c r="AE9" s="406"/>
      <c r="AF9" s="406"/>
      <c r="AG9" s="406"/>
      <c r="AH9" s="406"/>
      <c r="AI9" s="406"/>
      <c r="AJ9" s="406"/>
      <c r="AK9" s="406"/>
      <c r="AL9" s="407"/>
    </row>
    <row r="10" spans="1:38" customFormat="1" ht="38.25" customHeight="1">
      <c r="A10" s="408" t="s">
        <v>319</v>
      </c>
      <c r="B10" s="409"/>
      <c r="C10" s="409"/>
      <c r="D10" s="409"/>
      <c r="E10" s="409"/>
      <c r="F10" s="409"/>
      <c r="G10" s="409"/>
      <c r="H10" s="409"/>
      <c r="I10" s="409"/>
      <c r="J10" s="409"/>
      <c r="K10" s="409"/>
      <c r="L10" s="409"/>
      <c r="M10" s="409"/>
      <c r="N10" s="409"/>
      <c r="O10" s="409"/>
      <c r="P10" s="409"/>
      <c r="Q10" s="409"/>
      <c r="R10" s="409"/>
      <c r="S10" s="409"/>
      <c r="T10" s="409"/>
      <c r="U10" s="409"/>
      <c r="V10" s="409"/>
      <c r="W10" s="409"/>
      <c r="X10" s="409"/>
      <c r="Y10" s="409"/>
      <c r="Z10" s="409"/>
      <c r="AA10" s="409"/>
      <c r="AB10" s="409"/>
      <c r="AC10" s="409"/>
      <c r="AD10" s="409"/>
      <c r="AE10" s="409"/>
      <c r="AF10" s="409"/>
      <c r="AG10" s="409"/>
      <c r="AH10" s="409"/>
      <c r="AI10" s="409"/>
      <c r="AJ10" s="409"/>
      <c r="AK10" s="409"/>
      <c r="AL10" s="410"/>
    </row>
    <row r="13" spans="1:38">
      <c r="A13" s="195"/>
      <c r="B13" s="195"/>
      <c r="C13" s="224"/>
      <c r="D13" s="224"/>
      <c r="E13" s="195"/>
      <c r="F13" s="412" t="s">
        <v>0</v>
      </c>
      <c r="G13" s="413"/>
      <c r="H13" s="413"/>
      <c r="I13" s="414"/>
      <c r="J13" s="413" t="s">
        <v>1</v>
      </c>
      <c r="K13" s="413"/>
      <c r="L13" s="413"/>
      <c r="M13" s="413"/>
      <c r="N13" s="413"/>
      <c r="O13" s="412" t="s">
        <v>2</v>
      </c>
      <c r="P13" s="413"/>
      <c r="Q13" s="413"/>
      <c r="R13" s="414"/>
      <c r="S13" s="418" t="s">
        <v>3</v>
      </c>
      <c r="T13" s="419"/>
      <c r="U13" s="419"/>
      <c r="V13" s="419"/>
      <c r="W13" s="419"/>
      <c r="X13" s="418" t="s">
        <v>4</v>
      </c>
      <c r="Y13" s="419"/>
      <c r="Z13" s="419"/>
      <c r="AA13" s="420"/>
      <c r="AB13" s="419" t="s">
        <v>5</v>
      </c>
      <c r="AC13" s="419"/>
      <c r="AD13" s="419"/>
      <c r="AE13" s="419"/>
      <c r="AF13" s="418" t="s">
        <v>6</v>
      </c>
      <c r="AG13" s="419"/>
      <c r="AH13" s="419"/>
      <c r="AI13" s="419"/>
      <c r="AJ13" s="420"/>
      <c r="AK13" s="411" t="s">
        <v>259</v>
      </c>
      <c r="AL13" s="411" t="s">
        <v>258</v>
      </c>
    </row>
    <row r="14" spans="1:38">
      <c r="A14" s="411" t="s">
        <v>7</v>
      </c>
      <c r="B14" s="427" t="s">
        <v>8</v>
      </c>
      <c r="C14" s="415" t="s">
        <v>13</v>
      </c>
      <c r="D14" s="225"/>
      <c r="E14" s="428" t="s">
        <v>15</v>
      </c>
      <c r="F14" s="197">
        <v>22</v>
      </c>
      <c r="G14" s="200">
        <v>23</v>
      </c>
      <c r="H14" s="201">
        <v>24</v>
      </c>
      <c r="I14" s="199">
        <v>25</v>
      </c>
      <c r="J14" s="200">
        <v>26</v>
      </c>
      <c r="K14" s="202">
        <v>27</v>
      </c>
      <c r="L14" s="203">
        <v>28</v>
      </c>
      <c r="M14" s="198">
        <v>29</v>
      </c>
      <c r="N14" s="199">
        <v>30</v>
      </c>
      <c r="O14" s="200">
        <v>31</v>
      </c>
      <c r="P14" s="200">
        <v>32</v>
      </c>
      <c r="Q14" s="201">
        <v>33</v>
      </c>
      <c r="R14" s="199">
        <v>34</v>
      </c>
      <c r="S14" s="200">
        <v>35</v>
      </c>
      <c r="T14" s="202">
        <v>36</v>
      </c>
      <c r="U14" s="201">
        <v>37</v>
      </c>
      <c r="V14" s="198">
        <v>38</v>
      </c>
      <c r="W14" s="198">
        <v>39</v>
      </c>
      <c r="X14" s="204">
        <v>40</v>
      </c>
      <c r="Y14" s="203">
        <v>41</v>
      </c>
      <c r="Z14" s="198">
        <v>42</v>
      </c>
      <c r="AA14" s="199">
        <v>43</v>
      </c>
      <c r="AB14" s="200">
        <v>44</v>
      </c>
      <c r="AC14" s="200">
        <v>45</v>
      </c>
      <c r="AD14" s="201">
        <v>46</v>
      </c>
      <c r="AE14" s="199">
        <v>47</v>
      </c>
      <c r="AF14" s="200">
        <v>48</v>
      </c>
      <c r="AG14" s="202">
        <v>49</v>
      </c>
      <c r="AH14" s="203">
        <v>50</v>
      </c>
      <c r="AI14" s="198">
        <v>51</v>
      </c>
      <c r="AJ14" s="205">
        <v>52</v>
      </c>
      <c r="AK14" s="411"/>
      <c r="AL14" s="411"/>
    </row>
    <row r="15" spans="1:38" ht="25.5">
      <c r="A15" s="411"/>
      <c r="B15" s="427"/>
      <c r="C15" s="416"/>
      <c r="D15" s="226" t="s">
        <v>79</v>
      </c>
      <c r="E15" s="428"/>
      <c r="F15" s="210">
        <v>28</v>
      </c>
      <c r="G15" s="211">
        <v>4</v>
      </c>
      <c r="H15" s="211">
        <f>G15+7</f>
        <v>11</v>
      </c>
      <c r="I15" s="212">
        <f>H15+7</f>
        <v>18</v>
      </c>
      <c r="J15" s="209">
        <v>25</v>
      </c>
      <c r="K15" s="209">
        <v>2</v>
      </c>
      <c r="L15" s="207">
        <v>9</v>
      </c>
      <c r="M15" s="213">
        <v>16</v>
      </c>
      <c r="N15" s="208">
        <v>23</v>
      </c>
      <c r="O15" s="209">
        <v>30</v>
      </c>
      <c r="P15" s="209">
        <v>6</v>
      </c>
      <c r="Q15" s="209">
        <v>13</v>
      </c>
      <c r="R15" s="208">
        <v>20</v>
      </c>
      <c r="S15" s="209">
        <v>27</v>
      </c>
      <c r="T15" s="209">
        <v>3</v>
      </c>
      <c r="U15" s="209">
        <v>10</v>
      </c>
      <c r="V15" s="214">
        <f t="shared" ref="V15:AJ15" si="0">U15+7</f>
        <v>17</v>
      </c>
      <c r="W15" s="215">
        <f t="shared" si="0"/>
        <v>24</v>
      </c>
      <c r="X15" s="206">
        <v>1</v>
      </c>
      <c r="Y15" s="209">
        <f t="shared" si="0"/>
        <v>8</v>
      </c>
      <c r="Z15" s="209">
        <f t="shared" si="0"/>
        <v>15</v>
      </c>
      <c r="AA15" s="208">
        <f t="shared" si="0"/>
        <v>22</v>
      </c>
      <c r="AB15" s="209">
        <f t="shared" si="0"/>
        <v>29</v>
      </c>
      <c r="AC15" s="209">
        <v>5</v>
      </c>
      <c r="AD15" s="209">
        <f t="shared" si="0"/>
        <v>12</v>
      </c>
      <c r="AE15" s="208">
        <f t="shared" si="0"/>
        <v>19</v>
      </c>
      <c r="AF15" s="209">
        <f t="shared" si="0"/>
        <v>26</v>
      </c>
      <c r="AG15" s="209">
        <v>3</v>
      </c>
      <c r="AH15" s="209">
        <f t="shared" si="0"/>
        <v>10</v>
      </c>
      <c r="AI15" s="209">
        <f t="shared" si="0"/>
        <v>17</v>
      </c>
      <c r="AJ15" s="208">
        <f t="shared" si="0"/>
        <v>24</v>
      </c>
      <c r="AK15" s="411"/>
      <c r="AL15" s="411"/>
    </row>
    <row r="16" spans="1:38">
      <c r="A16" s="411"/>
      <c r="B16" s="427"/>
      <c r="C16" s="417"/>
      <c r="D16" s="227"/>
      <c r="E16" s="428"/>
      <c r="F16" s="429"/>
      <c r="G16" s="430"/>
      <c r="H16" s="430"/>
      <c r="I16" s="430"/>
      <c r="J16" s="430"/>
      <c r="K16" s="430"/>
      <c r="L16" s="430"/>
      <c r="M16" s="430"/>
      <c r="N16" s="430"/>
      <c r="O16" s="430"/>
      <c r="P16" s="430"/>
      <c r="Q16" s="430"/>
      <c r="R16" s="430"/>
      <c r="S16" s="430"/>
      <c r="T16" s="430"/>
      <c r="U16" s="430"/>
      <c r="V16" s="430"/>
      <c r="W16" s="430"/>
      <c r="X16" s="430"/>
      <c r="Y16" s="430"/>
      <c r="Z16" s="430"/>
      <c r="AA16" s="430"/>
      <c r="AB16" s="430"/>
      <c r="AC16" s="430"/>
      <c r="AD16" s="430"/>
      <c r="AE16" s="430"/>
      <c r="AF16" s="430"/>
      <c r="AG16" s="430"/>
      <c r="AH16" s="430"/>
      <c r="AI16" s="430"/>
      <c r="AJ16" s="431"/>
      <c r="AK16" s="411"/>
      <c r="AL16" s="411"/>
    </row>
    <row r="17" spans="1:38" ht="15.75" customHeight="1">
      <c r="A17" s="228"/>
      <c r="B17" s="229"/>
      <c r="C17" s="230"/>
      <c r="D17" s="231"/>
      <c r="E17" s="216"/>
      <c r="F17" s="16"/>
      <c r="G17" s="17"/>
      <c r="H17" s="17"/>
      <c r="I17" s="18"/>
      <c r="J17" s="19"/>
      <c r="K17" s="17"/>
      <c r="L17" s="17"/>
      <c r="M17" s="17"/>
      <c r="N17" s="17"/>
      <c r="O17" s="16"/>
      <c r="P17" s="17"/>
      <c r="Q17" s="17"/>
      <c r="R17" s="18"/>
      <c r="S17" s="19"/>
      <c r="T17" s="17"/>
      <c r="U17" s="17"/>
      <c r="V17" s="17"/>
      <c r="W17" s="17"/>
      <c r="X17" s="16"/>
      <c r="Y17" s="17"/>
      <c r="Z17" s="17"/>
      <c r="AA17" s="18"/>
      <c r="AB17" s="19"/>
      <c r="AC17" s="17"/>
      <c r="AD17" s="17"/>
      <c r="AE17" s="17"/>
      <c r="AF17" s="16"/>
      <c r="AG17" s="17"/>
      <c r="AH17" s="17"/>
      <c r="AI17" s="17"/>
      <c r="AJ17" s="18"/>
      <c r="AK17" s="335"/>
      <c r="AL17" s="331"/>
    </row>
    <row r="18" spans="1:38" ht="15.75" customHeight="1">
      <c r="A18" s="228" t="s">
        <v>9</v>
      </c>
      <c r="B18" s="229" t="s">
        <v>10</v>
      </c>
      <c r="C18" s="232" t="s">
        <v>27</v>
      </c>
      <c r="D18" s="233">
        <v>49500.000000000007</v>
      </c>
      <c r="E18" s="220">
        <f>SUM(F18:AJ18)</f>
        <v>10</v>
      </c>
      <c r="F18" s="10"/>
      <c r="G18" s="3"/>
      <c r="H18" s="3"/>
      <c r="I18" s="11"/>
      <c r="J18" s="5"/>
      <c r="K18" s="3"/>
      <c r="L18" s="3"/>
      <c r="M18" s="3"/>
      <c r="N18" s="3"/>
      <c r="O18" s="10"/>
      <c r="P18" s="3"/>
      <c r="Q18" s="3"/>
      <c r="R18" s="13"/>
      <c r="S18" s="6"/>
      <c r="T18" s="4"/>
      <c r="U18" s="4"/>
      <c r="V18" s="4">
        <v>5</v>
      </c>
      <c r="W18" s="4">
        <v>5</v>
      </c>
      <c r="X18" s="12"/>
      <c r="Y18" s="4"/>
      <c r="Z18" s="4"/>
      <c r="AA18" s="13"/>
      <c r="AB18" s="6"/>
      <c r="AC18" s="4"/>
      <c r="AD18" s="4"/>
      <c r="AE18" s="4"/>
      <c r="AF18" s="12"/>
      <c r="AG18" s="4"/>
      <c r="AH18" s="3"/>
      <c r="AI18" s="3"/>
      <c r="AJ18" s="11"/>
      <c r="AK18" s="372">
        <v>0</v>
      </c>
      <c r="AL18" s="332">
        <f>AK18/E18</f>
        <v>0</v>
      </c>
    </row>
    <row r="19" spans="1:38" ht="15.75" customHeight="1">
      <c r="A19" s="228" t="s">
        <v>9</v>
      </c>
      <c r="B19" s="229" t="s">
        <v>10</v>
      </c>
      <c r="C19" s="232" t="s">
        <v>27</v>
      </c>
      <c r="D19" s="233">
        <v>58500</v>
      </c>
      <c r="E19" s="220">
        <f>SUM(F19:AJ19)</f>
        <v>40</v>
      </c>
      <c r="F19" s="10"/>
      <c r="G19" s="3"/>
      <c r="H19" s="3"/>
      <c r="I19" s="11"/>
      <c r="J19" s="5"/>
      <c r="K19" s="3"/>
      <c r="L19" s="3"/>
      <c r="M19" s="3"/>
      <c r="N19" s="3"/>
      <c r="O19" s="10"/>
      <c r="P19" s="3"/>
      <c r="Q19" s="3"/>
      <c r="R19" s="13"/>
      <c r="S19" s="6"/>
      <c r="T19" s="4"/>
      <c r="U19" s="4"/>
      <c r="V19" s="4"/>
      <c r="W19" s="4"/>
      <c r="X19" s="12">
        <v>5</v>
      </c>
      <c r="Y19" s="4">
        <v>5</v>
      </c>
      <c r="Z19" s="4">
        <v>5</v>
      </c>
      <c r="AA19" s="13">
        <v>5</v>
      </c>
      <c r="AB19" s="6">
        <v>5</v>
      </c>
      <c r="AC19" s="4">
        <v>5</v>
      </c>
      <c r="AD19" s="4">
        <v>5</v>
      </c>
      <c r="AE19" s="4">
        <v>5</v>
      </c>
      <c r="AF19" s="12"/>
      <c r="AG19" s="4"/>
      <c r="AH19" s="3"/>
      <c r="AI19" s="3"/>
      <c r="AJ19" s="11"/>
      <c r="AK19" s="372">
        <v>0</v>
      </c>
      <c r="AL19" s="332">
        <f>AK19/E19</f>
        <v>0</v>
      </c>
    </row>
    <row r="20" spans="1:38" ht="15.75" customHeight="1">
      <c r="A20" s="228" t="s">
        <v>11</v>
      </c>
      <c r="B20" s="229" t="s">
        <v>12</v>
      </c>
      <c r="C20" s="232" t="s">
        <v>86</v>
      </c>
      <c r="D20" s="233">
        <v>60000</v>
      </c>
      <c r="E20" s="220">
        <f>SUM(F20:AJ20)</f>
        <v>50</v>
      </c>
      <c r="F20" s="10"/>
      <c r="G20" s="3"/>
      <c r="H20" s="3"/>
      <c r="I20" s="11"/>
      <c r="J20" s="5"/>
      <c r="K20" s="3"/>
      <c r="L20" s="3"/>
      <c r="M20" s="3"/>
      <c r="N20" s="3"/>
      <c r="O20" s="10"/>
      <c r="P20" s="3"/>
      <c r="Q20" s="3"/>
      <c r="R20" s="11"/>
      <c r="S20" s="5"/>
      <c r="T20" s="4"/>
      <c r="U20" s="4"/>
      <c r="V20" s="4">
        <v>5</v>
      </c>
      <c r="W20" s="4">
        <v>5</v>
      </c>
      <c r="X20" s="12">
        <v>5</v>
      </c>
      <c r="Y20" s="4">
        <v>5</v>
      </c>
      <c r="Z20" s="4">
        <v>5</v>
      </c>
      <c r="AA20" s="13">
        <v>5</v>
      </c>
      <c r="AB20" s="6">
        <v>5</v>
      </c>
      <c r="AC20" s="4">
        <v>5</v>
      </c>
      <c r="AD20" s="4">
        <v>5</v>
      </c>
      <c r="AE20" s="4">
        <v>5</v>
      </c>
      <c r="AF20" s="12"/>
      <c r="AG20" s="4"/>
      <c r="AH20" s="4"/>
      <c r="AI20" s="4"/>
      <c r="AJ20" s="13"/>
      <c r="AK20" s="372">
        <v>0</v>
      </c>
      <c r="AL20" s="332">
        <f>AK20/E20</f>
        <v>0</v>
      </c>
    </row>
    <row r="21" spans="1:38" ht="15.75" customHeight="1">
      <c r="A21" s="228"/>
      <c r="B21" s="229"/>
      <c r="C21" s="230"/>
      <c r="D21" s="231"/>
      <c r="E21" s="220"/>
      <c r="F21" s="10"/>
      <c r="G21" s="3"/>
      <c r="H21" s="3"/>
      <c r="I21" s="11"/>
      <c r="J21" s="5"/>
      <c r="K21" s="3"/>
      <c r="L21" s="3"/>
      <c r="M21" s="3"/>
      <c r="N21" s="3"/>
      <c r="O21" s="10"/>
      <c r="P21" s="3"/>
      <c r="Q21" s="3"/>
      <c r="R21" s="11"/>
      <c r="S21" s="5"/>
      <c r="T21" s="3"/>
      <c r="U21" s="3"/>
      <c r="V21" s="3"/>
      <c r="W21" s="3"/>
      <c r="X21" s="10"/>
      <c r="Y21" s="3"/>
      <c r="Z21" s="3"/>
      <c r="AA21" s="11"/>
      <c r="AB21" s="5"/>
      <c r="AC21" s="3"/>
      <c r="AD21" s="3"/>
      <c r="AE21" s="3"/>
      <c r="AF21" s="10"/>
      <c r="AG21" s="3"/>
      <c r="AH21" s="3"/>
      <c r="AI21" s="3"/>
      <c r="AJ21" s="11"/>
      <c r="AK21" s="372"/>
      <c r="AL21" s="333"/>
    </row>
    <row r="22" spans="1:38" s="14" customFormat="1" ht="15.75" customHeight="1">
      <c r="A22" s="424" t="s">
        <v>16</v>
      </c>
      <c r="B22" s="425"/>
      <c r="C22" s="426"/>
      <c r="D22" s="234"/>
      <c r="E22" s="235">
        <f>SUM(E18:E21)</f>
        <v>100</v>
      </c>
      <c r="F22" s="421"/>
      <c r="G22" s="422"/>
      <c r="H22" s="422"/>
      <c r="I22" s="422"/>
      <c r="J22" s="422"/>
      <c r="K22" s="422"/>
      <c r="L22" s="422"/>
      <c r="M22" s="422"/>
      <c r="N22" s="422"/>
      <c r="O22" s="422"/>
      <c r="P22" s="422"/>
      <c r="Q22" s="422"/>
      <c r="R22" s="422"/>
      <c r="S22" s="422"/>
      <c r="T22" s="422"/>
      <c r="U22" s="422"/>
      <c r="V22" s="422"/>
      <c r="W22" s="422"/>
      <c r="X22" s="422"/>
      <c r="Y22" s="422"/>
      <c r="Z22" s="422"/>
      <c r="AA22" s="422"/>
      <c r="AB22" s="422"/>
      <c r="AC22" s="422"/>
      <c r="AD22" s="422"/>
      <c r="AE22" s="422"/>
      <c r="AF22" s="422"/>
      <c r="AG22" s="422"/>
      <c r="AH22" s="422"/>
      <c r="AI22" s="422"/>
      <c r="AJ22" s="423"/>
      <c r="AK22" s="373">
        <f>SUM(AK17:AK21)</f>
        <v>0</v>
      </c>
      <c r="AL22" s="334">
        <f>SUM(AL17:AL21)</f>
        <v>0</v>
      </c>
    </row>
  </sheetData>
  <mergeCells count="22">
    <mergeCell ref="F22:AJ22"/>
    <mergeCell ref="A22:C22"/>
    <mergeCell ref="O13:R13"/>
    <mergeCell ref="S13:W13"/>
    <mergeCell ref="A14:A16"/>
    <mergeCell ref="B14:B16"/>
    <mergeCell ref="AB13:AE13"/>
    <mergeCell ref="E14:E16"/>
    <mergeCell ref="AF13:AJ13"/>
    <mergeCell ref="F16:AJ16"/>
    <mergeCell ref="A5:AL5"/>
    <mergeCell ref="A8:AL8"/>
    <mergeCell ref="A10:AL10"/>
    <mergeCell ref="AK13:AK16"/>
    <mergeCell ref="AL13:AL16"/>
    <mergeCell ref="F13:I13"/>
    <mergeCell ref="J13:N13"/>
    <mergeCell ref="C14:C16"/>
    <mergeCell ref="A9:AL9"/>
    <mergeCell ref="X13:AA13"/>
    <mergeCell ref="A6:AL6"/>
    <mergeCell ref="A7:AL7"/>
  </mergeCells>
  <pageMargins left="0.25" right="0.25" top="0.75" bottom="0.75" header="0.3" footer="0.3"/>
  <pageSetup paperSize="8" scale="80" orientation="landscape" horizont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F24"/>
  <sheetViews>
    <sheetView showGridLines="0" workbookViewId="0">
      <selection activeCell="A3" sqref="A3"/>
    </sheetView>
  </sheetViews>
  <sheetFormatPr defaultRowHeight="16.5"/>
  <cols>
    <col min="1" max="1" width="8.140625" style="1" customWidth="1"/>
    <col min="2" max="2" width="12" style="1" customWidth="1"/>
    <col min="3" max="3" width="20" style="2" customWidth="1"/>
    <col min="4" max="4" width="10.42578125" style="1" customWidth="1"/>
    <col min="5" max="11" width="3" style="39" customWidth="1"/>
    <col min="12" max="25" width="3" style="41" customWidth="1"/>
    <col min="26" max="26" width="3" style="1" customWidth="1"/>
    <col min="27" max="56" width="3.140625" style="1" customWidth="1"/>
    <col min="57" max="58" width="17.85546875" style="15" customWidth="1"/>
    <col min="59" max="16384" width="9.140625" style="1"/>
  </cols>
  <sheetData>
    <row r="1" spans="1:58" ht="26.25">
      <c r="A1" s="165" t="s">
        <v>212</v>
      </c>
    </row>
    <row r="3" spans="1:58">
      <c r="A3" s="186" t="s">
        <v>279</v>
      </c>
    </row>
    <row r="4" spans="1:58" customFormat="1" ht="33" customHeight="1">
      <c r="A4" s="20" t="s">
        <v>19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2"/>
    </row>
    <row r="5" spans="1:58" customFormat="1" ht="21" customHeight="1">
      <c r="A5" s="405" t="s">
        <v>17</v>
      </c>
      <c r="B5" s="406"/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6"/>
      <c r="P5" s="406"/>
      <c r="Q5" s="406"/>
      <c r="R5" s="406"/>
      <c r="S5" s="406"/>
      <c r="T5" s="406"/>
      <c r="U5" s="406"/>
      <c r="V5" s="406"/>
      <c r="W5" s="406"/>
      <c r="X5" s="406"/>
      <c r="Y5" s="406"/>
      <c r="Z5" s="406"/>
      <c r="AA5" s="406"/>
      <c r="AB5" s="406"/>
      <c r="AC5" s="406"/>
      <c r="AD5" s="406"/>
      <c r="AE5" s="406"/>
      <c r="AF5" s="406"/>
      <c r="AG5" s="406"/>
      <c r="AH5" s="406"/>
      <c r="AI5" s="406"/>
      <c r="AJ5" s="406"/>
      <c r="AK5" s="406"/>
      <c r="AL5" s="406"/>
      <c r="AM5" s="406"/>
      <c r="AN5" s="406"/>
      <c r="AO5" s="406"/>
      <c r="AP5" s="406"/>
      <c r="AQ5" s="406"/>
      <c r="AR5" s="406"/>
      <c r="AS5" s="406"/>
      <c r="AT5" s="406"/>
      <c r="AU5" s="406"/>
      <c r="AV5" s="406"/>
      <c r="AW5" s="406"/>
      <c r="AX5" s="406"/>
      <c r="AY5" s="406"/>
      <c r="AZ5" s="406"/>
      <c r="BA5" s="406"/>
      <c r="BB5" s="406"/>
      <c r="BC5" s="406"/>
      <c r="BD5" s="406"/>
      <c r="BE5" s="406"/>
      <c r="BF5" s="407"/>
    </row>
    <row r="6" spans="1:58" customFormat="1" ht="21" customHeight="1">
      <c r="A6" s="405" t="s">
        <v>84</v>
      </c>
      <c r="B6" s="406"/>
      <c r="C6" s="406"/>
      <c r="D6" s="406"/>
      <c r="E6" s="406"/>
      <c r="F6" s="406"/>
      <c r="G6" s="406"/>
      <c r="H6" s="406"/>
      <c r="I6" s="406"/>
      <c r="J6" s="406"/>
      <c r="K6" s="406"/>
      <c r="L6" s="406"/>
      <c r="M6" s="406"/>
      <c r="N6" s="406"/>
      <c r="O6" s="406"/>
      <c r="P6" s="406"/>
      <c r="Q6" s="406"/>
      <c r="R6" s="406"/>
      <c r="S6" s="406"/>
      <c r="T6" s="406"/>
      <c r="U6" s="406"/>
      <c r="V6" s="406"/>
      <c r="W6" s="406"/>
      <c r="X6" s="406"/>
      <c r="Y6" s="406"/>
      <c r="Z6" s="406"/>
      <c r="AA6" s="406"/>
      <c r="AB6" s="406"/>
      <c r="AC6" s="406"/>
      <c r="AD6" s="406"/>
      <c r="AE6" s="406"/>
      <c r="AF6" s="406"/>
      <c r="AG6" s="406"/>
      <c r="AH6" s="406"/>
      <c r="AI6" s="406"/>
      <c r="AJ6" s="406"/>
      <c r="AK6" s="406"/>
      <c r="AL6" s="406"/>
      <c r="AM6" s="406"/>
      <c r="AN6" s="406"/>
      <c r="AO6" s="406"/>
      <c r="AP6" s="406"/>
      <c r="AQ6" s="406"/>
      <c r="AR6" s="406"/>
      <c r="AS6" s="406"/>
      <c r="AT6" s="406"/>
      <c r="AU6" s="406"/>
      <c r="AV6" s="406"/>
      <c r="AW6" s="406"/>
      <c r="AX6" s="406"/>
      <c r="AY6" s="406"/>
      <c r="AZ6" s="406"/>
      <c r="BA6" s="406"/>
      <c r="BB6" s="406"/>
      <c r="BC6" s="406"/>
      <c r="BD6" s="406"/>
      <c r="BE6" s="406"/>
      <c r="BF6" s="407"/>
    </row>
    <row r="7" spans="1:58" customFormat="1" ht="21" customHeight="1">
      <c r="A7" s="405" t="s">
        <v>85</v>
      </c>
      <c r="B7" s="406"/>
      <c r="C7" s="406"/>
      <c r="D7" s="406"/>
      <c r="E7" s="406"/>
      <c r="F7" s="406"/>
      <c r="G7" s="406"/>
      <c r="H7" s="406"/>
      <c r="I7" s="406"/>
      <c r="J7" s="406"/>
      <c r="K7" s="406"/>
      <c r="L7" s="406"/>
      <c r="M7" s="406"/>
      <c r="N7" s="406"/>
      <c r="O7" s="406"/>
      <c r="P7" s="406"/>
      <c r="Q7" s="406"/>
      <c r="R7" s="406"/>
      <c r="S7" s="406"/>
      <c r="T7" s="406"/>
      <c r="U7" s="406"/>
      <c r="V7" s="406"/>
      <c r="W7" s="406"/>
      <c r="X7" s="406"/>
      <c r="Y7" s="406"/>
      <c r="Z7" s="406"/>
      <c r="AA7" s="406"/>
      <c r="AB7" s="406"/>
      <c r="AC7" s="406"/>
      <c r="AD7" s="406"/>
      <c r="AE7" s="406"/>
      <c r="AF7" s="406"/>
      <c r="AG7" s="406"/>
      <c r="AH7" s="406"/>
      <c r="AI7" s="406"/>
      <c r="AJ7" s="406"/>
      <c r="AK7" s="406"/>
      <c r="AL7" s="406"/>
      <c r="AM7" s="406"/>
      <c r="AN7" s="406"/>
      <c r="AO7" s="406"/>
      <c r="AP7" s="406"/>
      <c r="AQ7" s="406"/>
      <c r="AR7" s="406"/>
      <c r="AS7" s="406"/>
      <c r="AT7" s="406"/>
      <c r="AU7" s="406"/>
      <c r="AV7" s="406"/>
      <c r="AW7" s="406"/>
      <c r="AX7" s="406"/>
      <c r="AY7" s="406"/>
      <c r="AZ7" s="406"/>
      <c r="BA7" s="406"/>
      <c r="BB7" s="406"/>
      <c r="BC7" s="406"/>
      <c r="BD7" s="406"/>
      <c r="BE7" s="406"/>
      <c r="BF7" s="407"/>
    </row>
    <row r="8" spans="1:58" customFormat="1" ht="21" customHeight="1">
      <c r="A8" s="405" t="s">
        <v>29</v>
      </c>
      <c r="B8" s="406"/>
      <c r="C8" s="406"/>
      <c r="D8" s="406"/>
      <c r="E8" s="406"/>
      <c r="F8" s="406"/>
      <c r="G8" s="406"/>
      <c r="H8" s="406"/>
      <c r="I8" s="406"/>
      <c r="J8" s="406"/>
      <c r="K8" s="406"/>
      <c r="L8" s="406"/>
      <c r="M8" s="406"/>
      <c r="N8" s="406"/>
      <c r="O8" s="406"/>
      <c r="P8" s="406"/>
      <c r="Q8" s="406"/>
      <c r="R8" s="406"/>
      <c r="S8" s="406"/>
      <c r="T8" s="406"/>
      <c r="U8" s="406"/>
      <c r="V8" s="406"/>
      <c r="W8" s="406"/>
      <c r="X8" s="406"/>
      <c r="Y8" s="406"/>
      <c r="Z8" s="406"/>
      <c r="AA8" s="406"/>
      <c r="AB8" s="406"/>
      <c r="AC8" s="406"/>
      <c r="AD8" s="406"/>
      <c r="AE8" s="406"/>
      <c r="AF8" s="406"/>
      <c r="AG8" s="406"/>
      <c r="AH8" s="406"/>
      <c r="AI8" s="406"/>
      <c r="AJ8" s="406"/>
      <c r="AK8" s="406"/>
      <c r="AL8" s="406"/>
      <c r="AM8" s="406"/>
      <c r="AN8" s="406"/>
      <c r="AO8" s="406"/>
      <c r="AP8" s="406"/>
      <c r="AQ8" s="406"/>
      <c r="AR8" s="406"/>
      <c r="AS8" s="406"/>
      <c r="AT8" s="406"/>
      <c r="AU8" s="406"/>
      <c r="AV8" s="406"/>
      <c r="AW8" s="406"/>
      <c r="AX8" s="406"/>
      <c r="AY8" s="406"/>
      <c r="AZ8" s="406"/>
      <c r="BA8" s="406"/>
      <c r="BB8" s="406"/>
      <c r="BC8" s="406"/>
      <c r="BD8" s="406"/>
      <c r="BE8" s="406"/>
      <c r="BF8" s="407"/>
    </row>
    <row r="9" spans="1:58" customFormat="1" ht="21" customHeight="1">
      <c r="A9" s="405" t="s">
        <v>215</v>
      </c>
      <c r="B9" s="406"/>
      <c r="C9" s="406"/>
      <c r="D9" s="406"/>
      <c r="E9" s="406"/>
      <c r="F9" s="406"/>
      <c r="G9" s="406"/>
      <c r="H9" s="406"/>
      <c r="I9" s="406"/>
      <c r="J9" s="406"/>
      <c r="K9" s="406"/>
      <c r="L9" s="406"/>
      <c r="M9" s="406"/>
      <c r="N9" s="406"/>
      <c r="O9" s="406"/>
      <c r="P9" s="406"/>
      <c r="Q9" s="406"/>
      <c r="R9" s="406"/>
      <c r="S9" s="406"/>
      <c r="T9" s="406"/>
      <c r="U9" s="406"/>
      <c r="V9" s="406"/>
      <c r="W9" s="406"/>
      <c r="X9" s="406"/>
      <c r="Y9" s="406"/>
      <c r="Z9" s="406"/>
      <c r="AA9" s="406"/>
      <c r="AB9" s="406"/>
      <c r="AC9" s="406"/>
      <c r="AD9" s="406"/>
      <c r="AE9" s="406"/>
      <c r="AF9" s="406"/>
      <c r="AG9" s="406"/>
      <c r="AH9" s="406"/>
      <c r="AI9" s="406"/>
      <c r="AJ9" s="406"/>
      <c r="AK9" s="406"/>
      <c r="AL9" s="406"/>
      <c r="AM9" s="406"/>
      <c r="AN9" s="406"/>
      <c r="AO9" s="406"/>
      <c r="AP9" s="406"/>
      <c r="AQ9" s="406"/>
      <c r="AR9" s="406"/>
      <c r="AS9" s="406"/>
      <c r="AT9" s="406"/>
      <c r="AU9" s="406"/>
      <c r="AV9" s="406"/>
      <c r="AW9" s="406"/>
      <c r="AX9" s="406"/>
      <c r="AY9" s="406"/>
      <c r="AZ9" s="406"/>
      <c r="BA9" s="406"/>
      <c r="BB9" s="406"/>
      <c r="BC9" s="406"/>
      <c r="BD9" s="406"/>
      <c r="BE9" s="406"/>
      <c r="BF9" s="407"/>
    </row>
    <row r="10" spans="1:58" s="113" customFormat="1" ht="37.5" customHeight="1">
      <c r="A10" s="408" t="s">
        <v>304</v>
      </c>
      <c r="B10" s="409"/>
      <c r="C10" s="409"/>
      <c r="D10" s="409"/>
      <c r="E10" s="409"/>
      <c r="F10" s="409"/>
      <c r="G10" s="409"/>
      <c r="H10" s="409"/>
      <c r="I10" s="409"/>
      <c r="J10" s="409"/>
      <c r="K10" s="409"/>
      <c r="L10" s="409"/>
      <c r="M10" s="409"/>
      <c r="N10" s="409"/>
      <c r="O10" s="409"/>
      <c r="P10" s="409"/>
      <c r="Q10" s="409"/>
      <c r="R10" s="409"/>
      <c r="S10" s="409"/>
      <c r="T10" s="409"/>
      <c r="U10" s="409"/>
      <c r="V10" s="409"/>
      <c r="W10" s="409"/>
      <c r="X10" s="409"/>
      <c r="Y10" s="409"/>
      <c r="Z10" s="409"/>
      <c r="AA10" s="409"/>
      <c r="AB10" s="409"/>
      <c r="AC10" s="409"/>
      <c r="AD10" s="409"/>
      <c r="AE10" s="409"/>
      <c r="AF10" s="409"/>
      <c r="AG10" s="409"/>
      <c r="AH10" s="409"/>
      <c r="AI10" s="409"/>
      <c r="AJ10" s="409"/>
      <c r="AK10" s="409"/>
      <c r="AL10" s="409"/>
      <c r="AM10" s="409"/>
      <c r="AN10" s="409"/>
      <c r="AO10" s="409"/>
      <c r="AP10" s="409"/>
      <c r="AQ10" s="409"/>
      <c r="AR10" s="409"/>
      <c r="AS10" s="409"/>
      <c r="AT10" s="409"/>
      <c r="AU10" s="409"/>
      <c r="AV10" s="409"/>
      <c r="AW10" s="409"/>
      <c r="AX10" s="409"/>
      <c r="AY10" s="409"/>
      <c r="AZ10" s="409"/>
      <c r="BA10" s="409"/>
      <c r="BB10" s="409"/>
      <c r="BC10" s="409"/>
      <c r="BD10" s="409"/>
      <c r="BE10" s="409"/>
      <c r="BF10" s="410"/>
    </row>
    <row r="11" spans="1:58" ht="20.25">
      <c r="J11" s="40"/>
      <c r="U11" s="38"/>
      <c r="V11" s="42"/>
      <c r="W11" s="43"/>
      <c r="X11" s="38"/>
      <c r="Y11" s="42"/>
    </row>
    <row r="12" spans="1:58" ht="20.25"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38"/>
      <c r="V12" s="42"/>
      <c r="W12" s="43"/>
      <c r="X12" s="38"/>
      <c r="Y12" s="42"/>
    </row>
    <row r="13" spans="1:58">
      <c r="A13" s="195"/>
      <c r="B13" s="195"/>
      <c r="C13" s="224"/>
      <c r="D13" s="195"/>
      <c r="E13" s="435" t="s">
        <v>100</v>
      </c>
      <c r="F13" s="436"/>
      <c r="G13" s="436"/>
      <c r="H13" s="437"/>
      <c r="I13" s="435" t="s">
        <v>101</v>
      </c>
      <c r="J13" s="436"/>
      <c r="K13" s="436"/>
      <c r="L13" s="437"/>
      <c r="M13" s="436" t="s">
        <v>102</v>
      </c>
      <c r="N13" s="436"/>
      <c r="O13" s="436"/>
      <c r="P13" s="436"/>
      <c r="Q13" s="435" t="s">
        <v>103</v>
      </c>
      <c r="R13" s="436"/>
      <c r="S13" s="436"/>
      <c r="T13" s="436"/>
      <c r="U13" s="438"/>
      <c r="V13" s="196" t="s">
        <v>104</v>
      </c>
      <c r="W13" s="196"/>
      <c r="X13" s="196"/>
      <c r="Y13" s="196"/>
      <c r="Z13" s="412" t="s">
        <v>0</v>
      </c>
      <c r="AA13" s="413"/>
      <c r="AB13" s="413"/>
      <c r="AC13" s="414"/>
      <c r="AD13" s="413" t="s">
        <v>1</v>
      </c>
      <c r="AE13" s="413"/>
      <c r="AF13" s="413"/>
      <c r="AG13" s="413"/>
      <c r="AH13" s="413"/>
      <c r="AI13" s="412" t="s">
        <v>2</v>
      </c>
      <c r="AJ13" s="413"/>
      <c r="AK13" s="413"/>
      <c r="AL13" s="414"/>
      <c r="AM13" s="418" t="s">
        <v>3</v>
      </c>
      <c r="AN13" s="419"/>
      <c r="AO13" s="419"/>
      <c r="AP13" s="419"/>
      <c r="AQ13" s="419"/>
      <c r="AR13" s="418" t="s">
        <v>4</v>
      </c>
      <c r="AS13" s="419"/>
      <c r="AT13" s="419"/>
      <c r="AU13" s="420"/>
      <c r="AV13" s="419" t="s">
        <v>5</v>
      </c>
      <c r="AW13" s="419"/>
      <c r="AX13" s="419"/>
      <c r="AY13" s="419"/>
      <c r="AZ13" s="418" t="s">
        <v>6</v>
      </c>
      <c r="BA13" s="419"/>
      <c r="BB13" s="419"/>
      <c r="BC13" s="419"/>
      <c r="BD13" s="420"/>
      <c r="BE13" s="411" t="s">
        <v>259</v>
      </c>
      <c r="BF13" s="411" t="s">
        <v>260</v>
      </c>
    </row>
    <row r="14" spans="1:58">
      <c r="A14" s="411" t="s">
        <v>7</v>
      </c>
      <c r="B14" s="427" t="s">
        <v>8</v>
      </c>
      <c r="C14" s="415" t="s">
        <v>13</v>
      </c>
      <c r="D14" s="428" t="s">
        <v>15</v>
      </c>
      <c r="E14" s="197">
        <v>1</v>
      </c>
      <c r="F14" s="198">
        <v>2</v>
      </c>
      <c r="G14" s="198">
        <v>3</v>
      </c>
      <c r="H14" s="199">
        <v>4</v>
      </c>
      <c r="I14" s="200">
        <v>5</v>
      </c>
      <c r="J14" s="198">
        <v>6</v>
      </c>
      <c r="K14" s="198">
        <v>7</v>
      </c>
      <c r="L14" s="199">
        <v>8</v>
      </c>
      <c r="M14" s="200">
        <v>9</v>
      </c>
      <c r="N14" s="201">
        <v>10</v>
      </c>
      <c r="O14" s="201">
        <v>11</v>
      </c>
      <c r="P14" s="199">
        <v>12</v>
      </c>
      <c r="Q14" s="200">
        <v>13</v>
      </c>
      <c r="R14" s="202">
        <v>14</v>
      </c>
      <c r="S14" s="203">
        <v>15</v>
      </c>
      <c r="T14" s="203">
        <v>16</v>
      </c>
      <c r="U14" s="199">
        <v>17</v>
      </c>
      <c r="V14" s="202">
        <v>18</v>
      </c>
      <c r="W14" s="200">
        <v>19</v>
      </c>
      <c r="X14" s="198">
        <v>20</v>
      </c>
      <c r="Y14" s="199">
        <v>21</v>
      </c>
      <c r="Z14" s="197">
        <v>22</v>
      </c>
      <c r="AA14" s="200">
        <v>23</v>
      </c>
      <c r="AB14" s="201">
        <v>24</v>
      </c>
      <c r="AC14" s="199">
        <v>25</v>
      </c>
      <c r="AD14" s="200">
        <v>26</v>
      </c>
      <c r="AE14" s="202">
        <v>27</v>
      </c>
      <c r="AF14" s="203">
        <v>28</v>
      </c>
      <c r="AG14" s="198">
        <v>29</v>
      </c>
      <c r="AH14" s="199">
        <v>30</v>
      </c>
      <c r="AI14" s="200">
        <v>31</v>
      </c>
      <c r="AJ14" s="200">
        <v>32</v>
      </c>
      <c r="AK14" s="201">
        <v>33</v>
      </c>
      <c r="AL14" s="199">
        <v>34</v>
      </c>
      <c r="AM14" s="200">
        <v>35</v>
      </c>
      <c r="AN14" s="202">
        <v>36</v>
      </c>
      <c r="AO14" s="201">
        <v>37</v>
      </c>
      <c r="AP14" s="198">
        <v>38</v>
      </c>
      <c r="AQ14" s="198">
        <v>39</v>
      </c>
      <c r="AR14" s="204">
        <v>40</v>
      </c>
      <c r="AS14" s="203">
        <v>41</v>
      </c>
      <c r="AT14" s="198">
        <v>42</v>
      </c>
      <c r="AU14" s="199">
        <v>43</v>
      </c>
      <c r="AV14" s="200">
        <v>44</v>
      </c>
      <c r="AW14" s="200">
        <v>45</v>
      </c>
      <c r="AX14" s="201">
        <v>46</v>
      </c>
      <c r="AY14" s="199">
        <v>47</v>
      </c>
      <c r="AZ14" s="200">
        <v>48</v>
      </c>
      <c r="BA14" s="202">
        <v>49</v>
      </c>
      <c r="BB14" s="203">
        <v>50</v>
      </c>
      <c r="BC14" s="198">
        <v>51</v>
      </c>
      <c r="BD14" s="205">
        <v>52</v>
      </c>
      <c r="BE14" s="411"/>
      <c r="BF14" s="411"/>
    </row>
    <row r="15" spans="1:58">
      <c r="A15" s="411"/>
      <c r="B15" s="427"/>
      <c r="C15" s="416"/>
      <c r="D15" s="428"/>
      <c r="E15" s="206">
        <v>2</v>
      </c>
      <c r="F15" s="207">
        <f>E15+7</f>
        <v>9</v>
      </c>
      <c r="G15" s="207">
        <f>F15+7</f>
        <v>16</v>
      </c>
      <c r="H15" s="208">
        <f>G15+7</f>
        <v>23</v>
      </c>
      <c r="I15" s="209">
        <v>30</v>
      </c>
      <c r="J15" s="209">
        <v>6</v>
      </c>
      <c r="K15" s="209">
        <f>J15+7</f>
        <v>13</v>
      </c>
      <c r="L15" s="208">
        <f>K15+7</f>
        <v>20</v>
      </c>
      <c r="M15" s="209">
        <v>27</v>
      </c>
      <c r="N15" s="209">
        <v>5</v>
      </c>
      <c r="O15" s="209">
        <f>N15+7</f>
        <v>12</v>
      </c>
      <c r="P15" s="208">
        <f>O15+7</f>
        <v>19</v>
      </c>
      <c r="Q15" s="209">
        <v>26</v>
      </c>
      <c r="R15" s="209">
        <v>2</v>
      </c>
      <c r="S15" s="209">
        <f>R15+7</f>
        <v>9</v>
      </c>
      <c r="T15" s="209">
        <f>S15+7</f>
        <v>16</v>
      </c>
      <c r="U15" s="208">
        <f>T15+7</f>
        <v>23</v>
      </c>
      <c r="V15" s="209">
        <v>30</v>
      </c>
      <c r="W15" s="209">
        <v>7</v>
      </c>
      <c r="X15" s="209">
        <f>W15+7</f>
        <v>14</v>
      </c>
      <c r="Y15" s="208">
        <f>X15+7</f>
        <v>21</v>
      </c>
      <c r="Z15" s="210">
        <v>28</v>
      </c>
      <c r="AA15" s="211">
        <v>4</v>
      </c>
      <c r="AB15" s="211">
        <f>AA15+7</f>
        <v>11</v>
      </c>
      <c r="AC15" s="212">
        <f>AB15+7</f>
        <v>18</v>
      </c>
      <c r="AD15" s="209">
        <v>25</v>
      </c>
      <c r="AE15" s="209">
        <v>2</v>
      </c>
      <c r="AF15" s="207">
        <v>9</v>
      </c>
      <c r="AG15" s="213">
        <v>16</v>
      </c>
      <c r="AH15" s="208">
        <v>23</v>
      </c>
      <c r="AI15" s="209">
        <v>30</v>
      </c>
      <c r="AJ15" s="209">
        <v>6</v>
      </c>
      <c r="AK15" s="209">
        <v>13</v>
      </c>
      <c r="AL15" s="208">
        <v>20</v>
      </c>
      <c r="AM15" s="209">
        <v>27</v>
      </c>
      <c r="AN15" s="209">
        <v>3</v>
      </c>
      <c r="AO15" s="209">
        <v>10</v>
      </c>
      <c r="AP15" s="214">
        <f t="shared" ref="AP15:BD15" si="0">AO15+7</f>
        <v>17</v>
      </c>
      <c r="AQ15" s="215">
        <f t="shared" si="0"/>
        <v>24</v>
      </c>
      <c r="AR15" s="206">
        <v>1</v>
      </c>
      <c r="AS15" s="209">
        <f t="shared" si="0"/>
        <v>8</v>
      </c>
      <c r="AT15" s="209">
        <f t="shared" si="0"/>
        <v>15</v>
      </c>
      <c r="AU15" s="208">
        <f t="shared" si="0"/>
        <v>22</v>
      </c>
      <c r="AV15" s="209">
        <f t="shared" si="0"/>
        <v>29</v>
      </c>
      <c r="AW15" s="209">
        <v>5</v>
      </c>
      <c r="AX15" s="209">
        <f t="shared" si="0"/>
        <v>12</v>
      </c>
      <c r="AY15" s="208">
        <f t="shared" si="0"/>
        <v>19</v>
      </c>
      <c r="AZ15" s="209">
        <f t="shared" si="0"/>
        <v>26</v>
      </c>
      <c r="BA15" s="209">
        <v>3</v>
      </c>
      <c r="BB15" s="209">
        <f t="shared" si="0"/>
        <v>10</v>
      </c>
      <c r="BC15" s="209">
        <f t="shared" si="0"/>
        <v>17</v>
      </c>
      <c r="BD15" s="208">
        <f t="shared" si="0"/>
        <v>24</v>
      </c>
      <c r="BE15" s="411"/>
      <c r="BF15" s="411"/>
    </row>
    <row r="16" spans="1:58">
      <c r="A16" s="411"/>
      <c r="B16" s="427"/>
      <c r="C16" s="417"/>
      <c r="D16" s="428"/>
      <c r="E16" s="439"/>
      <c r="F16" s="440"/>
      <c r="G16" s="440"/>
      <c r="H16" s="440"/>
      <c r="I16" s="440"/>
      <c r="J16" s="440"/>
      <c r="K16" s="440"/>
      <c r="L16" s="440"/>
      <c r="M16" s="440"/>
      <c r="N16" s="440"/>
      <c r="O16" s="440"/>
      <c r="P16" s="440"/>
      <c r="Q16" s="440"/>
      <c r="R16" s="440"/>
      <c r="S16" s="440"/>
      <c r="T16" s="440"/>
      <c r="U16" s="440"/>
      <c r="V16" s="440"/>
      <c r="W16" s="440"/>
      <c r="X16" s="440"/>
      <c r="Y16" s="440"/>
      <c r="Z16" s="440"/>
      <c r="AA16" s="440"/>
      <c r="AB16" s="440"/>
      <c r="AC16" s="440"/>
      <c r="AD16" s="440"/>
      <c r="AE16" s="440"/>
      <c r="AF16" s="440"/>
      <c r="AG16" s="440"/>
      <c r="AH16" s="440"/>
      <c r="AI16" s="440"/>
      <c r="AJ16" s="440"/>
      <c r="AK16" s="440"/>
      <c r="AL16" s="440"/>
      <c r="AM16" s="440"/>
      <c r="AN16" s="440"/>
      <c r="AO16" s="440"/>
      <c r="AP16" s="440"/>
      <c r="AQ16" s="440"/>
      <c r="AR16" s="440"/>
      <c r="AS16" s="440"/>
      <c r="AT16" s="440"/>
      <c r="AU16" s="440"/>
      <c r="AV16" s="440"/>
      <c r="AW16" s="440"/>
      <c r="AX16" s="440"/>
      <c r="AY16" s="440"/>
      <c r="AZ16" s="440"/>
      <c r="BA16" s="440"/>
      <c r="BB16" s="440"/>
      <c r="BC16" s="440"/>
      <c r="BD16" s="441"/>
      <c r="BE16" s="411"/>
      <c r="BF16" s="411"/>
    </row>
    <row r="17" spans="1:58" ht="15.75" customHeight="1">
      <c r="A17" s="228"/>
      <c r="B17" s="229"/>
      <c r="C17" s="230"/>
      <c r="D17" s="216"/>
      <c r="E17" s="50"/>
      <c r="F17" s="51"/>
      <c r="G17" s="48"/>
      <c r="H17" s="46"/>
      <c r="I17" s="47"/>
      <c r="J17" s="45"/>
      <c r="K17" s="48"/>
      <c r="L17" s="49"/>
      <c r="M17" s="50"/>
      <c r="N17" s="51"/>
      <c r="O17" s="51"/>
      <c r="P17" s="46"/>
      <c r="Q17" s="52"/>
      <c r="R17" s="51"/>
      <c r="S17" s="51"/>
      <c r="T17" s="51"/>
      <c r="U17" s="53"/>
      <c r="V17" s="54"/>
      <c r="W17" s="51"/>
      <c r="X17" s="51"/>
      <c r="Y17" s="55"/>
      <c r="Z17" s="16"/>
      <c r="AA17" s="17"/>
      <c r="AB17" s="17"/>
      <c r="AC17" s="18"/>
      <c r="AD17" s="19"/>
      <c r="AE17" s="17"/>
      <c r="AF17" s="17"/>
      <c r="AG17" s="17"/>
      <c r="AH17" s="17"/>
      <c r="AI17" s="16"/>
      <c r="AJ17" s="17"/>
      <c r="AK17" s="17"/>
      <c r="AL17" s="18"/>
      <c r="AM17" s="19"/>
      <c r="AN17" s="17"/>
      <c r="AO17" s="17"/>
      <c r="AP17" s="17"/>
      <c r="AQ17" s="17"/>
      <c r="AR17" s="16"/>
      <c r="AS17" s="17"/>
      <c r="AT17" s="17"/>
      <c r="AU17" s="18"/>
      <c r="AV17" s="19"/>
      <c r="AW17" s="17"/>
      <c r="AX17" s="17"/>
      <c r="AY17" s="17"/>
      <c r="AZ17" s="16"/>
      <c r="BA17" s="17"/>
      <c r="BB17" s="17"/>
      <c r="BC17" s="17"/>
      <c r="BD17" s="18"/>
      <c r="BE17" s="374"/>
      <c r="BF17" s="331"/>
    </row>
    <row r="18" spans="1:58" ht="15.75" customHeight="1">
      <c r="A18" s="228" t="s">
        <v>9</v>
      </c>
      <c r="B18" s="229" t="s">
        <v>10</v>
      </c>
      <c r="C18" s="232" t="s">
        <v>27</v>
      </c>
      <c r="D18" s="217">
        <f>SUM(E18:BD18)</f>
        <v>100</v>
      </c>
      <c r="E18" s="218"/>
      <c r="F18" s="56"/>
      <c r="G18" s="57"/>
      <c r="H18" s="58"/>
      <c r="I18" s="59"/>
      <c r="J18" s="48"/>
      <c r="K18" s="48"/>
      <c r="L18" s="60"/>
      <c r="M18" s="59"/>
      <c r="N18" s="48"/>
      <c r="O18" s="64">
        <v>5</v>
      </c>
      <c r="P18" s="65">
        <v>5</v>
      </c>
      <c r="Q18" s="12">
        <v>5</v>
      </c>
      <c r="R18" s="4">
        <v>5</v>
      </c>
      <c r="S18" s="66">
        <v>5</v>
      </c>
      <c r="T18" s="67">
        <v>5</v>
      </c>
      <c r="U18" s="63">
        <v>5</v>
      </c>
      <c r="V18" s="68">
        <v>5</v>
      </c>
      <c r="W18" s="64">
        <v>5</v>
      </c>
      <c r="X18" s="64">
        <v>5</v>
      </c>
      <c r="Y18" s="65"/>
      <c r="Z18" s="12"/>
      <c r="AA18" s="4"/>
      <c r="AB18" s="4"/>
      <c r="AC18" s="13"/>
      <c r="AD18" s="6"/>
      <c r="AE18" s="4"/>
      <c r="AF18" s="4"/>
      <c r="AG18" s="4"/>
      <c r="AH18" s="4"/>
      <c r="AI18" s="12"/>
      <c r="AJ18" s="4"/>
      <c r="AK18" s="4"/>
      <c r="AL18" s="13"/>
      <c r="AM18" s="6"/>
      <c r="AN18" s="4"/>
      <c r="AO18" s="4"/>
      <c r="AP18" s="4">
        <v>5</v>
      </c>
      <c r="AQ18" s="4">
        <v>5</v>
      </c>
      <c r="AR18" s="12">
        <v>5</v>
      </c>
      <c r="AS18" s="4">
        <v>5</v>
      </c>
      <c r="AT18" s="4">
        <v>5</v>
      </c>
      <c r="AU18" s="13">
        <v>5</v>
      </c>
      <c r="AV18" s="6">
        <v>5</v>
      </c>
      <c r="AW18" s="4">
        <v>5</v>
      </c>
      <c r="AX18" s="4">
        <v>5</v>
      </c>
      <c r="AY18" s="4">
        <v>5</v>
      </c>
      <c r="AZ18" s="12"/>
      <c r="BA18" s="4"/>
      <c r="BB18" s="3"/>
      <c r="BC18" s="3"/>
      <c r="BD18" s="11"/>
      <c r="BE18" s="374">
        <v>0</v>
      </c>
      <c r="BF18" s="332">
        <f>BE18/D18</f>
        <v>0</v>
      </c>
    </row>
    <row r="19" spans="1:58" ht="15.75" customHeight="1">
      <c r="A19" s="228" t="s">
        <v>11</v>
      </c>
      <c r="B19" s="229" t="s">
        <v>12</v>
      </c>
      <c r="C19" s="232" t="s">
        <v>86</v>
      </c>
      <c r="D19" s="217">
        <f>SUM(E19:BD19)</f>
        <v>100</v>
      </c>
      <c r="E19" s="59"/>
      <c r="F19" s="45"/>
      <c r="G19" s="219"/>
      <c r="H19" s="46"/>
      <c r="I19" s="59"/>
      <c r="J19" s="48"/>
      <c r="K19" s="48"/>
      <c r="L19" s="60"/>
      <c r="M19" s="59"/>
      <c r="N19" s="48"/>
      <c r="O19" s="64">
        <v>5</v>
      </c>
      <c r="P19" s="65">
        <v>5</v>
      </c>
      <c r="Q19" s="12">
        <v>5</v>
      </c>
      <c r="R19" s="4">
        <v>5</v>
      </c>
      <c r="S19" s="66">
        <v>5</v>
      </c>
      <c r="T19" s="67">
        <v>5</v>
      </c>
      <c r="U19" s="63">
        <v>5</v>
      </c>
      <c r="V19" s="68">
        <v>5</v>
      </c>
      <c r="W19" s="64">
        <v>5</v>
      </c>
      <c r="X19" s="64">
        <v>5</v>
      </c>
      <c r="Y19" s="65"/>
      <c r="Z19" s="12"/>
      <c r="AA19" s="4"/>
      <c r="AB19" s="4"/>
      <c r="AC19" s="13"/>
      <c r="AD19" s="6"/>
      <c r="AE19" s="4"/>
      <c r="AF19" s="4"/>
      <c r="AG19" s="4"/>
      <c r="AH19" s="4"/>
      <c r="AI19" s="12"/>
      <c r="AJ19" s="4"/>
      <c r="AK19" s="4"/>
      <c r="AL19" s="13"/>
      <c r="AM19" s="6"/>
      <c r="AN19" s="4"/>
      <c r="AO19" s="4"/>
      <c r="AP19" s="4">
        <v>5</v>
      </c>
      <c r="AQ19" s="4">
        <v>5</v>
      </c>
      <c r="AR19" s="12">
        <v>5</v>
      </c>
      <c r="AS19" s="4">
        <v>5</v>
      </c>
      <c r="AT19" s="4">
        <v>5</v>
      </c>
      <c r="AU19" s="13">
        <v>5</v>
      </c>
      <c r="AV19" s="6">
        <v>5</v>
      </c>
      <c r="AW19" s="4">
        <v>5</v>
      </c>
      <c r="AX19" s="4">
        <v>5</v>
      </c>
      <c r="AY19" s="4">
        <v>5</v>
      </c>
      <c r="AZ19" s="12"/>
      <c r="BA19" s="4"/>
      <c r="BB19" s="4"/>
      <c r="BC19" s="4"/>
      <c r="BD19" s="13"/>
      <c r="BE19" s="374">
        <v>0</v>
      </c>
      <c r="BF19" s="332">
        <f>BE19/D19</f>
        <v>0</v>
      </c>
    </row>
    <row r="20" spans="1:58" ht="15.75" customHeight="1">
      <c r="A20" s="228"/>
      <c r="B20" s="229"/>
      <c r="C20" s="230"/>
      <c r="D20" s="220"/>
      <c r="E20" s="221"/>
      <c r="F20" s="45"/>
      <c r="G20" s="219"/>
      <c r="H20" s="46"/>
      <c r="I20" s="59"/>
      <c r="J20" s="48"/>
      <c r="K20" s="48"/>
      <c r="L20" s="60"/>
      <c r="M20" s="59"/>
      <c r="N20" s="48"/>
      <c r="O20" s="48"/>
      <c r="P20" s="60"/>
      <c r="Q20" s="222"/>
      <c r="R20" s="57"/>
      <c r="S20" s="56"/>
      <c r="T20" s="57"/>
      <c r="U20" s="58"/>
      <c r="V20" s="59"/>
      <c r="W20" s="48"/>
      <c r="X20" s="48"/>
      <c r="Y20" s="60"/>
      <c r="Z20" s="10"/>
      <c r="AA20" s="3"/>
      <c r="AB20" s="3"/>
      <c r="AC20" s="11"/>
      <c r="AD20" s="5"/>
      <c r="AE20" s="3"/>
      <c r="AF20" s="3"/>
      <c r="AG20" s="3"/>
      <c r="AH20" s="3"/>
      <c r="AI20" s="10"/>
      <c r="AJ20" s="3"/>
      <c r="AK20" s="3"/>
      <c r="AL20" s="11"/>
      <c r="AM20" s="5"/>
      <c r="AN20" s="3"/>
      <c r="AO20" s="3"/>
      <c r="AP20" s="3"/>
      <c r="AQ20" s="3"/>
      <c r="AR20" s="10"/>
      <c r="AS20" s="3"/>
      <c r="AT20" s="3"/>
      <c r="AU20" s="11"/>
      <c r="AV20" s="5"/>
      <c r="AW20" s="3"/>
      <c r="AX20" s="3"/>
      <c r="AY20" s="3"/>
      <c r="AZ20" s="10"/>
      <c r="BA20" s="3"/>
      <c r="BB20" s="3"/>
      <c r="BC20" s="3"/>
      <c r="BD20" s="11"/>
      <c r="BE20" s="374"/>
      <c r="BF20" s="333"/>
    </row>
    <row r="21" spans="1:58" s="14" customFormat="1" ht="15.75" customHeight="1">
      <c r="A21" s="424" t="s">
        <v>16</v>
      </c>
      <c r="B21" s="425"/>
      <c r="C21" s="426"/>
      <c r="D21" s="223">
        <f>SUM(D18:D20)</f>
        <v>200</v>
      </c>
      <c r="E21" s="432"/>
      <c r="F21" s="433"/>
      <c r="G21" s="433"/>
      <c r="H21" s="433"/>
      <c r="I21" s="433"/>
      <c r="J21" s="433"/>
      <c r="K21" s="433"/>
      <c r="L21" s="433"/>
      <c r="M21" s="433"/>
      <c r="N21" s="433"/>
      <c r="O21" s="433"/>
      <c r="P21" s="433"/>
      <c r="Q21" s="433"/>
      <c r="R21" s="433"/>
      <c r="S21" s="433"/>
      <c r="T21" s="433"/>
      <c r="U21" s="433"/>
      <c r="V21" s="433"/>
      <c r="W21" s="433"/>
      <c r="X21" s="433"/>
      <c r="Y21" s="433"/>
      <c r="Z21" s="433"/>
      <c r="AA21" s="433"/>
      <c r="AB21" s="433"/>
      <c r="AC21" s="433"/>
      <c r="AD21" s="433"/>
      <c r="AE21" s="433"/>
      <c r="AF21" s="433"/>
      <c r="AG21" s="433"/>
      <c r="AH21" s="433"/>
      <c r="AI21" s="433"/>
      <c r="AJ21" s="433"/>
      <c r="AK21" s="433"/>
      <c r="AL21" s="433"/>
      <c r="AM21" s="433"/>
      <c r="AN21" s="433"/>
      <c r="AO21" s="433"/>
      <c r="AP21" s="433"/>
      <c r="AQ21" s="433"/>
      <c r="AR21" s="433"/>
      <c r="AS21" s="433"/>
      <c r="AT21" s="433"/>
      <c r="AU21" s="433"/>
      <c r="AV21" s="433"/>
      <c r="AW21" s="433"/>
      <c r="AX21" s="433"/>
      <c r="AY21" s="433"/>
      <c r="AZ21" s="433"/>
      <c r="BA21" s="433"/>
      <c r="BB21" s="433"/>
      <c r="BC21" s="433"/>
      <c r="BD21" s="434"/>
      <c r="BE21" s="375">
        <f>SUM(BE17:BE20)</f>
        <v>0</v>
      </c>
      <c r="BF21" s="334">
        <f>SUM(BF17:BF20)</f>
        <v>0</v>
      </c>
    </row>
    <row r="22" spans="1:58" ht="20.25"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</row>
    <row r="23" spans="1:58" ht="20.25"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</row>
    <row r="24" spans="1:58" ht="20.25"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</row>
  </sheetData>
  <mergeCells count="26">
    <mergeCell ref="BE13:BE16"/>
    <mergeCell ref="BF13:BF16"/>
    <mergeCell ref="A14:A16"/>
    <mergeCell ref="B14:B16"/>
    <mergeCell ref="C14:C16"/>
    <mergeCell ref="D14:D16"/>
    <mergeCell ref="E16:BD16"/>
    <mergeCell ref="E13:H13"/>
    <mergeCell ref="AM13:AQ13"/>
    <mergeCell ref="AR13:AU13"/>
    <mergeCell ref="E21:BD21"/>
    <mergeCell ref="A21:C21"/>
    <mergeCell ref="I13:L13"/>
    <mergeCell ref="M13:P13"/>
    <mergeCell ref="Q13:U13"/>
    <mergeCell ref="AV13:AY13"/>
    <mergeCell ref="AZ13:BD13"/>
    <mergeCell ref="Z13:AC13"/>
    <mergeCell ref="AD13:AH13"/>
    <mergeCell ref="AI13:AL13"/>
    <mergeCell ref="A5:BF5"/>
    <mergeCell ref="A6:BF6"/>
    <mergeCell ref="A7:BF7"/>
    <mergeCell ref="A8:BF8"/>
    <mergeCell ref="A10:BF10"/>
    <mergeCell ref="A9:BF9"/>
  </mergeCells>
  <pageMargins left="0.23622047244094491" right="0.23622047244094491" top="0.74803149606299213" bottom="0.74803149606299213" header="0.31496062992125984" footer="0.31496062992125984"/>
  <pageSetup paperSize="8" scale="80" orientation="landscape" horizont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4"/>
  <sheetViews>
    <sheetView showGridLines="0" topLeftCell="A8" workbookViewId="0">
      <selection activeCell="G28" sqref="G28"/>
    </sheetView>
  </sheetViews>
  <sheetFormatPr defaultRowHeight="16.5"/>
  <cols>
    <col min="1" max="1" width="9.140625" style="1"/>
    <col min="2" max="2" width="15.7109375" style="1" customWidth="1"/>
    <col min="3" max="3" width="29" style="1" customWidth="1"/>
    <col min="4" max="4" width="17" style="1" customWidth="1"/>
    <col min="5" max="5" width="22.28515625" style="2" bestFit="1" customWidth="1"/>
    <col min="6" max="6" width="20.5703125" style="2" customWidth="1"/>
    <col min="7" max="7" width="20.5703125" style="1" customWidth="1"/>
    <col min="8" max="9" width="20.5703125" style="15" customWidth="1"/>
    <col min="10" max="257" width="9.140625" style="1"/>
    <col min="258" max="258" width="15.7109375" style="1" customWidth="1"/>
    <col min="259" max="259" width="29" style="1" customWidth="1"/>
    <col min="260" max="260" width="17" style="1" customWidth="1"/>
    <col min="261" max="261" width="22.28515625" style="1" bestFit="1" customWidth="1"/>
    <col min="262" max="265" width="20.5703125" style="1" customWidth="1"/>
    <col min="266" max="513" width="9.140625" style="1"/>
    <col min="514" max="514" width="15.7109375" style="1" customWidth="1"/>
    <col min="515" max="515" width="29" style="1" customWidth="1"/>
    <col min="516" max="516" width="17" style="1" customWidth="1"/>
    <col min="517" max="517" width="22.28515625" style="1" bestFit="1" customWidth="1"/>
    <col min="518" max="521" width="20.5703125" style="1" customWidth="1"/>
    <col min="522" max="769" width="9.140625" style="1"/>
    <col min="770" max="770" width="15.7109375" style="1" customWidth="1"/>
    <col min="771" max="771" width="29" style="1" customWidth="1"/>
    <col min="772" max="772" width="17" style="1" customWidth="1"/>
    <col min="773" max="773" width="22.28515625" style="1" bestFit="1" customWidth="1"/>
    <col min="774" max="777" width="20.5703125" style="1" customWidth="1"/>
    <col min="778" max="1025" width="9.140625" style="1"/>
    <col min="1026" max="1026" width="15.7109375" style="1" customWidth="1"/>
    <col min="1027" max="1027" width="29" style="1" customWidth="1"/>
    <col min="1028" max="1028" width="17" style="1" customWidth="1"/>
    <col min="1029" max="1029" width="22.28515625" style="1" bestFit="1" customWidth="1"/>
    <col min="1030" max="1033" width="20.5703125" style="1" customWidth="1"/>
    <col min="1034" max="1281" width="9.140625" style="1"/>
    <col min="1282" max="1282" width="15.7109375" style="1" customWidth="1"/>
    <col min="1283" max="1283" width="29" style="1" customWidth="1"/>
    <col min="1284" max="1284" width="17" style="1" customWidth="1"/>
    <col min="1285" max="1285" width="22.28515625" style="1" bestFit="1" customWidth="1"/>
    <col min="1286" max="1289" width="20.5703125" style="1" customWidth="1"/>
    <col min="1290" max="1537" width="9.140625" style="1"/>
    <col min="1538" max="1538" width="15.7109375" style="1" customWidth="1"/>
    <col min="1539" max="1539" width="29" style="1" customWidth="1"/>
    <col min="1540" max="1540" width="17" style="1" customWidth="1"/>
    <col min="1541" max="1541" width="22.28515625" style="1" bestFit="1" customWidth="1"/>
    <col min="1542" max="1545" width="20.5703125" style="1" customWidth="1"/>
    <col min="1546" max="1793" width="9.140625" style="1"/>
    <col min="1794" max="1794" width="15.7109375" style="1" customWidth="1"/>
    <col min="1795" max="1795" width="29" style="1" customWidth="1"/>
    <col min="1796" max="1796" width="17" style="1" customWidth="1"/>
    <col min="1797" max="1797" width="22.28515625" style="1" bestFit="1" customWidth="1"/>
    <col min="1798" max="1801" width="20.5703125" style="1" customWidth="1"/>
    <col min="1802" max="2049" width="9.140625" style="1"/>
    <col min="2050" max="2050" width="15.7109375" style="1" customWidth="1"/>
    <col min="2051" max="2051" width="29" style="1" customWidth="1"/>
    <col min="2052" max="2052" width="17" style="1" customWidth="1"/>
    <col min="2053" max="2053" width="22.28515625" style="1" bestFit="1" customWidth="1"/>
    <col min="2054" max="2057" width="20.5703125" style="1" customWidth="1"/>
    <col min="2058" max="2305" width="9.140625" style="1"/>
    <col min="2306" max="2306" width="15.7109375" style="1" customWidth="1"/>
    <col min="2307" max="2307" width="29" style="1" customWidth="1"/>
    <col min="2308" max="2308" width="17" style="1" customWidth="1"/>
    <col min="2309" max="2309" width="22.28515625" style="1" bestFit="1" customWidth="1"/>
    <col min="2310" max="2313" width="20.5703125" style="1" customWidth="1"/>
    <col min="2314" max="2561" width="9.140625" style="1"/>
    <col min="2562" max="2562" width="15.7109375" style="1" customWidth="1"/>
    <col min="2563" max="2563" width="29" style="1" customWidth="1"/>
    <col min="2564" max="2564" width="17" style="1" customWidth="1"/>
    <col min="2565" max="2565" width="22.28515625" style="1" bestFit="1" customWidth="1"/>
    <col min="2566" max="2569" width="20.5703125" style="1" customWidth="1"/>
    <col min="2570" max="2817" width="9.140625" style="1"/>
    <col min="2818" max="2818" width="15.7109375" style="1" customWidth="1"/>
    <col min="2819" max="2819" width="29" style="1" customWidth="1"/>
    <col min="2820" max="2820" width="17" style="1" customWidth="1"/>
    <col min="2821" max="2821" width="22.28515625" style="1" bestFit="1" customWidth="1"/>
    <col min="2822" max="2825" width="20.5703125" style="1" customWidth="1"/>
    <col min="2826" max="3073" width="9.140625" style="1"/>
    <col min="3074" max="3074" width="15.7109375" style="1" customWidth="1"/>
    <col min="3075" max="3075" width="29" style="1" customWidth="1"/>
    <col min="3076" max="3076" width="17" style="1" customWidth="1"/>
    <col min="3077" max="3077" width="22.28515625" style="1" bestFit="1" customWidth="1"/>
    <col min="3078" max="3081" width="20.5703125" style="1" customWidth="1"/>
    <col min="3082" max="3329" width="9.140625" style="1"/>
    <col min="3330" max="3330" width="15.7109375" style="1" customWidth="1"/>
    <col min="3331" max="3331" width="29" style="1" customWidth="1"/>
    <col min="3332" max="3332" width="17" style="1" customWidth="1"/>
    <col min="3333" max="3333" width="22.28515625" style="1" bestFit="1" customWidth="1"/>
    <col min="3334" max="3337" width="20.5703125" style="1" customWidth="1"/>
    <col min="3338" max="3585" width="9.140625" style="1"/>
    <col min="3586" max="3586" width="15.7109375" style="1" customWidth="1"/>
    <col min="3587" max="3587" width="29" style="1" customWidth="1"/>
    <col min="3588" max="3588" width="17" style="1" customWidth="1"/>
    <col min="3589" max="3589" width="22.28515625" style="1" bestFit="1" customWidth="1"/>
    <col min="3590" max="3593" width="20.5703125" style="1" customWidth="1"/>
    <col min="3594" max="3841" width="9.140625" style="1"/>
    <col min="3842" max="3842" width="15.7109375" style="1" customWidth="1"/>
    <col min="3843" max="3843" width="29" style="1" customWidth="1"/>
    <col min="3844" max="3844" width="17" style="1" customWidth="1"/>
    <col min="3845" max="3845" width="22.28515625" style="1" bestFit="1" customWidth="1"/>
    <col min="3846" max="3849" width="20.5703125" style="1" customWidth="1"/>
    <col min="3850" max="4097" width="9.140625" style="1"/>
    <col min="4098" max="4098" width="15.7109375" style="1" customWidth="1"/>
    <col min="4099" max="4099" width="29" style="1" customWidth="1"/>
    <col min="4100" max="4100" width="17" style="1" customWidth="1"/>
    <col min="4101" max="4101" width="22.28515625" style="1" bestFit="1" customWidth="1"/>
    <col min="4102" max="4105" width="20.5703125" style="1" customWidth="1"/>
    <col min="4106" max="4353" width="9.140625" style="1"/>
    <col min="4354" max="4354" width="15.7109375" style="1" customWidth="1"/>
    <col min="4355" max="4355" width="29" style="1" customWidth="1"/>
    <col min="4356" max="4356" width="17" style="1" customWidth="1"/>
    <col min="4357" max="4357" width="22.28515625" style="1" bestFit="1" customWidth="1"/>
    <col min="4358" max="4361" width="20.5703125" style="1" customWidth="1"/>
    <col min="4362" max="4609" width="9.140625" style="1"/>
    <col min="4610" max="4610" width="15.7109375" style="1" customWidth="1"/>
    <col min="4611" max="4611" width="29" style="1" customWidth="1"/>
    <col min="4612" max="4612" width="17" style="1" customWidth="1"/>
    <col min="4613" max="4613" width="22.28515625" style="1" bestFit="1" customWidth="1"/>
    <col min="4614" max="4617" width="20.5703125" style="1" customWidth="1"/>
    <col min="4618" max="4865" width="9.140625" style="1"/>
    <col min="4866" max="4866" width="15.7109375" style="1" customWidth="1"/>
    <col min="4867" max="4867" width="29" style="1" customWidth="1"/>
    <col min="4868" max="4868" width="17" style="1" customWidth="1"/>
    <col min="4869" max="4869" width="22.28515625" style="1" bestFit="1" customWidth="1"/>
    <col min="4870" max="4873" width="20.5703125" style="1" customWidth="1"/>
    <col min="4874" max="5121" width="9.140625" style="1"/>
    <col min="5122" max="5122" width="15.7109375" style="1" customWidth="1"/>
    <col min="5123" max="5123" width="29" style="1" customWidth="1"/>
    <col min="5124" max="5124" width="17" style="1" customWidth="1"/>
    <col min="5125" max="5125" width="22.28515625" style="1" bestFit="1" customWidth="1"/>
    <col min="5126" max="5129" width="20.5703125" style="1" customWidth="1"/>
    <col min="5130" max="5377" width="9.140625" style="1"/>
    <col min="5378" max="5378" width="15.7109375" style="1" customWidth="1"/>
    <col min="5379" max="5379" width="29" style="1" customWidth="1"/>
    <col min="5380" max="5380" width="17" style="1" customWidth="1"/>
    <col min="5381" max="5381" width="22.28515625" style="1" bestFit="1" customWidth="1"/>
    <col min="5382" max="5385" width="20.5703125" style="1" customWidth="1"/>
    <col min="5386" max="5633" width="9.140625" style="1"/>
    <col min="5634" max="5634" width="15.7109375" style="1" customWidth="1"/>
    <col min="5635" max="5635" width="29" style="1" customWidth="1"/>
    <col min="5636" max="5636" width="17" style="1" customWidth="1"/>
    <col min="5637" max="5637" width="22.28515625" style="1" bestFit="1" customWidth="1"/>
    <col min="5638" max="5641" width="20.5703125" style="1" customWidth="1"/>
    <col min="5642" max="5889" width="9.140625" style="1"/>
    <col min="5890" max="5890" width="15.7109375" style="1" customWidth="1"/>
    <col min="5891" max="5891" width="29" style="1" customWidth="1"/>
    <col min="5892" max="5892" width="17" style="1" customWidth="1"/>
    <col min="5893" max="5893" width="22.28515625" style="1" bestFit="1" customWidth="1"/>
    <col min="5894" max="5897" width="20.5703125" style="1" customWidth="1"/>
    <col min="5898" max="6145" width="9.140625" style="1"/>
    <col min="6146" max="6146" width="15.7109375" style="1" customWidth="1"/>
    <col min="6147" max="6147" width="29" style="1" customWidth="1"/>
    <col min="6148" max="6148" width="17" style="1" customWidth="1"/>
    <col min="6149" max="6149" width="22.28515625" style="1" bestFit="1" customWidth="1"/>
    <col min="6150" max="6153" width="20.5703125" style="1" customWidth="1"/>
    <col min="6154" max="6401" width="9.140625" style="1"/>
    <col min="6402" max="6402" width="15.7109375" style="1" customWidth="1"/>
    <col min="6403" max="6403" width="29" style="1" customWidth="1"/>
    <col min="6404" max="6404" width="17" style="1" customWidth="1"/>
    <col min="6405" max="6405" width="22.28515625" style="1" bestFit="1" customWidth="1"/>
    <col min="6406" max="6409" width="20.5703125" style="1" customWidth="1"/>
    <col min="6410" max="6657" width="9.140625" style="1"/>
    <col min="6658" max="6658" width="15.7109375" style="1" customWidth="1"/>
    <col min="6659" max="6659" width="29" style="1" customWidth="1"/>
    <col min="6660" max="6660" width="17" style="1" customWidth="1"/>
    <col min="6661" max="6661" width="22.28515625" style="1" bestFit="1" customWidth="1"/>
    <col min="6662" max="6665" width="20.5703125" style="1" customWidth="1"/>
    <col min="6666" max="6913" width="9.140625" style="1"/>
    <col min="6914" max="6914" width="15.7109375" style="1" customWidth="1"/>
    <col min="6915" max="6915" width="29" style="1" customWidth="1"/>
    <col min="6916" max="6916" width="17" style="1" customWidth="1"/>
    <col min="6917" max="6917" width="22.28515625" style="1" bestFit="1" customWidth="1"/>
    <col min="6918" max="6921" width="20.5703125" style="1" customWidth="1"/>
    <col min="6922" max="7169" width="9.140625" style="1"/>
    <col min="7170" max="7170" width="15.7109375" style="1" customWidth="1"/>
    <col min="7171" max="7171" width="29" style="1" customWidth="1"/>
    <col min="7172" max="7172" width="17" style="1" customWidth="1"/>
    <col min="7173" max="7173" width="22.28515625" style="1" bestFit="1" customWidth="1"/>
    <col min="7174" max="7177" width="20.5703125" style="1" customWidth="1"/>
    <col min="7178" max="7425" width="9.140625" style="1"/>
    <col min="7426" max="7426" width="15.7109375" style="1" customWidth="1"/>
    <col min="7427" max="7427" width="29" style="1" customWidth="1"/>
    <col min="7428" max="7428" width="17" style="1" customWidth="1"/>
    <col min="7429" max="7429" width="22.28515625" style="1" bestFit="1" customWidth="1"/>
    <col min="7430" max="7433" width="20.5703125" style="1" customWidth="1"/>
    <col min="7434" max="7681" width="9.140625" style="1"/>
    <col min="7682" max="7682" width="15.7109375" style="1" customWidth="1"/>
    <col min="7683" max="7683" width="29" style="1" customWidth="1"/>
    <col min="7684" max="7684" width="17" style="1" customWidth="1"/>
    <col min="7685" max="7685" width="22.28515625" style="1" bestFit="1" customWidth="1"/>
    <col min="7686" max="7689" width="20.5703125" style="1" customWidth="1"/>
    <col min="7690" max="7937" width="9.140625" style="1"/>
    <col min="7938" max="7938" width="15.7109375" style="1" customWidth="1"/>
    <col min="7939" max="7939" width="29" style="1" customWidth="1"/>
    <col min="7940" max="7940" width="17" style="1" customWidth="1"/>
    <col min="7941" max="7941" width="22.28515625" style="1" bestFit="1" customWidth="1"/>
    <col min="7942" max="7945" width="20.5703125" style="1" customWidth="1"/>
    <col min="7946" max="8193" width="9.140625" style="1"/>
    <col min="8194" max="8194" width="15.7109375" style="1" customWidth="1"/>
    <col min="8195" max="8195" width="29" style="1" customWidth="1"/>
    <col min="8196" max="8196" width="17" style="1" customWidth="1"/>
    <col min="8197" max="8197" width="22.28515625" style="1" bestFit="1" customWidth="1"/>
    <col min="8198" max="8201" width="20.5703125" style="1" customWidth="1"/>
    <col min="8202" max="8449" width="9.140625" style="1"/>
    <col min="8450" max="8450" width="15.7109375" style="1" customWidth="1"/>
    <col min="8451" max="8451" width="29" style="1" customWidth="1"/>
    <col min="8452" max="8452" width="17" style="1" customWidth="1"/>
    <col min="8453" max="8453" width="22.28515625" style="1" bestFit="1" customWidth="1"/>
    <col min="8454" max="8457" width="20.5703125" style="1" customWidth="1"/>
    <col min="8458" max="8705" width="9.140625" style="1"/>
    <col min="8706" max="8706" width="15.7109375" style="1" customWidth="1"/>
    <col min="8707" max="8707" width="29" style="1" customWidth="1"/>
    <col min="8708" max="8708" width="17" style="1" customWidth="1"/>
    <col min="8709" max="8709" width="22.28515625" style="1" bestFit="1" customWidth="1"/>
    <col min="8710" max="8713" width="20.5703125" style="1" customWidth="1"/>
    <col min="8714" max="8961" width="9.140625" style="1"/>
    <col min="8962" max="8962" width="15.7109375" style="1" customWidth="1"/>
    <col min="8963" max="8963" width="29" style="1" customWidth="1"/>
    <col min="8964" max="8964" width="17" style="1" customWidth="1"/>
    <col min="8965" max="8965" width="22.28515625" style="1" bestFit="1" customWidth="1"/>
    <col min="8966" max="8969" width="20.5703125" style="1" customWidth="1"/>
    <col min="8970" max="9217" width="9.140625" style="1"/>
    <col min="9218" max="9218" width="15.7109375" style="1" customWidth="1"/>
    <col min="9219" max="9219" width="29" style="1" customWidth="1"/>
    <col min="9220" max="9220" width="17" style="1" customWidth="1"/>
    <col min="9221" max="9221" width="22.28515625" style="1" bestFit="1" customWidth="1"/>
    <col min="9222" max="9225" width="20.5703125" style="1" customWidth="1"/>
    <col min="9226" max="9473" width="9.140625" style="1"/>
    <col min="9474" max="9474" width="15.7109375" style="1" customWidth="1"/>
    <col min="9475" max="9475" width="29" style="1" customWidth="1"/>
    <col min="9476" max="9476" width="17" style="1" customWidth="1"/>
    <col min="9477" max="9477" width="22.28515625" style="1" bestFit="1" customWidth="1"/>
    <col min="9478" max="9481" width="20.5703125" style="1" customWidth="1"/>
    <col min="9482" max="9729" width="9.140625" style="1"/>
    <col min="9730" max="9730" width="15.7109375" style="1" customWidth="1"/>
    <col min="9731" max="9731" width="29" style="1" customWidth="1"/>
    <col min="9732" max="9732" width="17" style="1" customWidth="1"/>
    <col min="9733" max="9733" width="22.28515625" style="1" bestFit="1" customWidth="1"/>
    <col min="9734" max="9737" width="20.5703125" style="1" customWidth="1"/>
    <col min="9738" max="9985" width="9.140625" style="1"/>
    <col min="9986" max="9986" width="15.7109375" style="1" customWidth="1"/>
    <col min="9987" max="9987" width="29" style="1" customWidth="1"/>
    <col min="9988" max="9988" width="17" style="1" customWidth="1"/>
    <col min="9989" max="9989" width="22.28515625" style="1" bestFit="1" customWidth="1"/>
    <col min="9990" max="9993" width="20.5703125" style="1" customWidth="1"/>
    <col min="9994" max="10241" width="9.140625" style="1"/>
    <col min="10242" max="10242" width="15.7109375" style="1" customWidth="1"/>
    <col min="10243" max="10243" width="29" style="1" customWidth="1"/>
    <col min="10244" max="10244" width="17" style="1" customWidth="1"/>
    <col min="10245" max="10245" width="22.28515625" style="1" bestFit="1" customWidth="1"/>
    <col min="10246" max="10249" width="20.5703125" style="1" customWidth="1"/>
    <col min="10250" max="10497" width="9.140625" style="1"/>
    <col min="10498" max="10498" width="15.7109375" style="1" customWidth="1"/>
    <col min="10499" max="10499" width="29" style="1" customWidth="1"/>
    <col min="10500" max="10500" width="17" style="1" customWidth="1"/>
    <col min="10501" max="10501" width="22.28515625" style="1" bestFit="1" customWidth="1"/>
    <col min="10502" max="10505" width="20.5703125" style="1" customWidth="1"/>
    <col min="10506" max="10753" width="9.140625" style="1"/>
    <col min="10754" max="10754" width="15.7109375" style="1" customWidth="1"/>
    <col min="10755" max="10755" width="29" style="1" customWidth="1"/>
    <col min="10756" max="10756" width="17" style="1" customWidth="1"/>
    <col min="10757" max="10757" width="22.28515625" style="1" bestFit="1" customWidth="1"/>
    <col min="10758" max="10761" width="20.5703125" style="1" customWidth="1"/>
    <col min="10762" max="11009" width="9.140625" style="1"/>
    <col min="11010" max="11010" width="15.7109375" style="1" customWidth="1"/>
    <col min="11011" max="11011" width="29" style="1" customWidth="1"/>
    <col min="11012" max="11012" width="17" style="1" customWidth="1"/>
    <col min="11013" max="11013" width="22.28515625" style="1" bestFit="1" customWidth="1"/>
    <col min="11014" max="11017" width="20.5703125" style="1" customWidth="1"/>
    <col min="11018" max="11265" width="9.140625" style="1"/>
    <col min="11266" max="11266" width="15.7109375" style="1" customWidth="1"/>
    <col min="11267" max="11267" width="29" style="1" customWidth="1"/>
    <col min="11268" max="11268" width="17" style="1" customWidth="1"/>
    <col min="11269" max="11269" width="22.28515625" style="1" bestFit="1" customWidth="1"/>
    <col min="11270" max="11273" width="20.5703125" style="1" customWidth="1"/>
    <col min="11274" max="11521" width="9.140625" style="1"/>
    <col min="11522" max="11522" width="15.7109375" style="1" customWidth="1"/>
    <col min="11523" max="11523" width="29" style="1" customWidth="1"/>
    <col min="11524" max="11524" width="17" style="1" customWidth="1"/>
    <col min="11525" max="11525" width="22.28515625" style="1" bestFit="1" customWidth="1"/>
    <col min="11526" max="11529" width="20.5703125" style="1" customWidth="1"/>
    <col min="11530" max="11777" width="9.140625" style="1"/>
    <col min="11778" max="11778" width="15.7109375" style="1" customWidth="1"/>
    <col min="11779" max="11779" width="29" style="1" customWidth="1"/>
    <col min="11780" max="11780" width="17" style="1" customWidth="1"/>
    <col min="11781" max="11781" width="22.28515625" style="1" bestFit="1" customWidth="1"/>
    <col min="11782" max="11785" width="20.5703125" style="1" customWidth="1"/>
    <col min="11786" max="12033" width="9.140625" style="1"/>
    <col min="12034" max="12034" width="15.7109375" style="1" customWidth="1"/>
    <col min="12035" max="12035" width="29" style="1" customWidth="1"/>
    <col min="12036" max="12036" width="17" style="1" customWidth="1"/>
    <col min="12037" max="12037" width="22.28515625" style="1" bestFit="1" customWidth="1"/>
    <col min="12038" max="12041" width="20.5703125" style="1" customWidth="1"/>
    <col min="12042" max="12289" width="9.140625" style="1"/>
    <col min="12290" max="12290" width="15.7109375" style="1" customWidth="1"/>
    <col min="12291" max="12291" width="29" style="1" customWidth="1"/>
    <col min="12292" max="12292" width="17" style="1" customWidth="1"/>
    <col min="12293" max="12293" width="22.28515625" style="1" bestFit="1" customWidth="1"/>
    <col min="12294" max="12297" width="20.5703125" style="1" customWidth="1"/>
    <col min="12298" max="12545" width="9.140625" style="1"/>
    <col min="12546" max="12546" width="15.7109375" style="1" customWidth="1"/>
    <col min="12547" max="12547" width="29" style="1" customWidth="1"/>
    <col min="12548" max="12548" width="17" style="1" customWidth="1"/>
    <col min="12549" max="12549" width="22.28515625" style="1" bestFit="1" customWidth="1"/>
    <col min="12550" max="12553" width="20.5703125" style="1" customWidth="1"/>
    <col min="12554" max="12801" width="9.140625" style="1"/>
    <col min="12802" max="12802" width="15.7109375" style="1" customWidth="1"/>
    <col min="12803" max="12803" width="29" style="1" customWidth="1"/>
    <col min="12804" max="12804" width="17" style="1" customWidth="1"/>
    <col min="12805" max="12805" width="22.28515625" style="1" bestFit="1" customWidth="1"/>
    <col min="12806" max="12809" width="20.5703125" style="1" customWidth="1"/>
    <col min="12810" max="13057" width="9.140625" style="1"/>
    <col min="13058" max="13058" width="15.7109375" style="1" customWidth="1"/>
    <col min="13059" max="13059" width="29" style="1" customWidth="1"/>
    <col min="13060" max="13060" width="17" style="1" customWidth="1"/>
    <col min="13061" max="13061" width="22.28515625" style="1" bestFit="1" customWidth="1"/>
    <col min="13062" max="13065" width="20.5703125" style="1" customWidth="1"/>
    <col min="13066" max="13313" width="9.140625" style="1"/>
    <col min="13314" max="13314" width="15.7109375" style="1" customWidth="1"/>
    <col min="13315" max="13315" width="29" style="1" customWidth="1"/>
    <col min="13316" max="13316" width="17" style="1" customWidth="1"/>
    <col min="13317" max="13317" width="22.28515625" style="1" bestFit="1" customWidth="1"/>
    <col min="13318" max="13321" width="20.5703125" style="1" customWidth="1"/>
    <col min="13322" max="13569" width="9.140625" style="1"/>
    <col min="13570" max="13570" width="15.7109375" style="1" customWidth="1"/>
    <col min="13571" max="13571" width="29" style="1" customWidth="1"/>
    <col min="13572" max="13572" width="17" style="1" customWidth="1"/>
    <col min="13573" max="13573" width="22.28515625" style="1" bestFit="1" customWidth="1"/>
    <col min="13574" max="13577" width="20.5703125" style="1" customWidth="1"/>
    <col min="13578" max="13825" width="9.140625" style="1"/>
    <col min="13826" max="13826" width="15.7109375" style="1" customWidth="1"/>
    <col min="13827" max="13827" width="29" style="1" customWidth="1"/>
    <col min="13828" max="13828" width="17" style="1" customWidth="1"/>
    <col min="13829" max="13829" width="22.28515625" style="1" bestFit="1" customWidth="1"/>
    <col min="13830" max="13833" width="20.5703125" style="1" customWidth="1"/>
    <col min="13834" max="14081" width="9.140625" style="1"/>
    <col min="14082" max="14082" width="15.7109375" style="1" customWidth="1"/>
    <col min="14083" max="14083" width="29" style="1" customWidth="1"/>
    <col min="14084" max="14084" width="17" style="1" customWidth="1"/>
    <col min="14085" max="14085" width="22.28515625" style="1" bestFit="1" customWidth="1"/>
    <col min="14086" max="14089" width="20.5703125" style="1" customWidth="1"/>
    <col min="14090" max="14337" width="9.140625" style="1"/>
    <col min="14338" max="14338" width="15.7109375" style="1" customWidth="1"/>
    <col min="14339" max="14339" width="29" style="1" customWidth="1"/>
    <col min="14340" max="14340" width="17" style="1" customWidth="1"/>
    <col min="14341" max="14341" width="22.28515625" style="1" bestFit="1" customWidth="1"/>
    <col min="14342" max="14345" width="20.5703125" style="1" customWidth="1"/>
    <col min="14346" max="14593" width="9.140625" style="1"/>
    <col min="14594" max="14594" width="15.7109375" style="1" customWidth="1"/>
    <col min="14595" max="14595" width="29" style="1" customWidth="1"/>
    <col min="14596" max="14596" width="17" style="1" customWidth="1"/>
    <col min="14597" max="14597" width="22.28515625" style="1" bestFit="1" customWidth="1"/>
    <col min="14598" max="14601" width="20.5703125" style="1" customWidth="1"/>
    <col min="14602" max="14849" width="9.140625" style="1"/>
    <col min="14850" max="14850" width="15.7109375" style="1" customWidth="1"/>
    <col min="14851" max="14851" width="29" style="1" customWidth="1"/>
    <col min="14852" max="14852" width="17" style="1" customWidth="1"/>
    <col min="14853" max="14853" width="22.28515625" style="1" bestFit="1" customWidth="1"/>
    <col min="14854" max="14857" width="20.5703125" style="1" customWidth="1"/>
    <col min="14858" max="15105" width="9.140625" style="1"/>
    <col min="15106" max="15106" width="15.7109375" style="1" customWidth="1"/>
    <col min="15107" max="15107" width="29" style="1" customWidth="1"/>
    <col min="15108" max="15108" width="17" style="1" customWidth="1"/>
    <col min="15109" max="15109" width="22.28515625" style="1" bestFit="1" customWidth="1"/>
    <col min="15110" max="15113" width="20.5703125" style="1" customWidth="1"/>
    <col min="15114" max="15361" width="9.140625" style="1"/>
    <col min="15362" max="15362" width="15.7109375" style="1" customWidth="1"/>
    <col min="15363" max="15363" width="29" style="1" customWidth="1"/>
    <col min="15364" max="15364" width="17" style="1" customWidth="1"/>
    <col min="15365" max="15365" width="22.28515625" style="1" bestFit="1" customWidth="1"/>
    <col min="15366" max="15369" width="20.5703125" style="1" customWidth="1"/>
    <col min="15370" max="15617" width="9.140625" style="1"/>
    <col min="15618" max="15618" width="15.7109375" style="1" customWidth="1"/>
    <col min="15619" max="15619" width="29" style="1" customWidth="1"/>
    <col min="15620" max="15620" width="17" style="1" customWidth="1"/>
    <col min="15621" max="15621" width="22.28515625" style="1" bestFit="1" customWidth="1"/>
    <col min="15622" max="15625" width="20.5703125" style="1" customWidth="1"/>
    <col min="15626" max="15873" width="9.140625" style="1"/>
    <col min="15874" max="15874" width="15.7109375" style="1" customWidth="1"/>
    <col min="15875" max="15875" width="29" style="1" customWidth="1"/>
    <col min="15876" max="15876" width="17" style="1" customWidth="1"/>
    <col min="15877" max="15877" width="22.28515625" style="1" bestFit="1" customWidth="1"/>
    <col min="15878" max="15881" width="20.5703125" style="1" customWidth="1"/>
    <col min="15882" max="16129" width="9.140625" style="1"/>
    <col min="16130" max="16130" width="15.7109375" style="1" customWidth="1"/>
    <col min="16131" max="16131" width="29" style="1" customWidth="1"/>
    <col min="16132" max="16132" width="17" style="1" customWidth="1"/>
    <col min="16133" max="16133" width="22.28515625" style="1" bestFit="1" customWidth="1"/>
    <col min="16134" max="16137" width="20.5703125" style="1" customWidth="1"/>
    <col min="16138" max="16384" width="9.140625" style="1"/>
  </cols>
  <sheetData>
    <row r="1" spans="1:9" ht="26.25">
      <c r="A1" s="165" t="s">
        <v>212</v>
      </c>
      <c r="C1" s="2"/>
      <c r="D1" s="2"/>
      <c r="E1" s="1"/>
      <c r="F1" s="15"/>
      <c r="G1" s="15"/>
    </row>
    <row r="2" spans="1:9">
      <c r="C2" s="2"/>
      <c r="D2" s="2"/>
      <c r="E2" s="1"/>
      <c r="F2" s="15"/>
      <c r="G2" s="15"/>
    </row>
    <row r="3" spans="1:9">
      <c r="A3" s="186" t="s">
        <v>281</v>
      </c>
      <c r="C3" s="2"/>
      <c r="D3" s="2"/>
      <c r="E3" s="1"/>
      <c r="F3" s="15"/>
      <c r="G3" s="15"/>
    </row>
    <row r="4" spans="1:9" customFormat="1" ht="33" customHeight="1">
      <c r="A4" s="20" t="s">
        <v>92</v>
      </c>
      <c r="B4" s="21"/>
      <c r="C4" s="21"/>
      <c r="D4" s="21"/>
      <c r="E4" s="21"/>
      <c r="F4" s="21"/>
      <c r="G4" s="22"/>
      <c r="H4" s="314"/>
      <c r="I4" s="314"/>
    </row>
    <row r="5" spans="1:9" customFormat="1" ht="38.25" customHeight="1">
      <c r="A5" s="405" t="s">
        <v>95</v>
      </c>
      <c r="B5" s="406"/>
      <c r="C5" s="406"/>
      <c r="D5" s="406"/>
      <c r="E5" s="406"/>
      <c r="F5" s="406"/>
      <c r="G5" s="407"/>
      <c r="H5" s="314"/>
      <c r="I5" s="314"/>
    </row>
    <row r="6" spans="1:9" customFormat="1" ht="21" customHeight="1">
      <c r="A6" s="405" t="s">
        <v>97</v>
      </c>
      <c r="B6" s="406"/>
      <c r="C6" s="406"/>
      <c r="D6" s="406"/>
      <c r="E6" s="406"/>
      <c r="F6" s="406"/>
      <c r="G6" s="407"/>
      <c r="H6" s="314"/>
      <c r="I6" s="314"/>
    </row>
    <row r="7" spans="1:9" customFormat="1" ht="21" customHeight="1">
      <c r="A7" s="405" t="s">
        <v>96</v>
      </c>
      <c r="B7" s="406"/>
      <c r="C7" s="406"/>
      <c r="D7" s="406"/>
      <c r="E7" s="406"/>
      <c r="F7" s="406"/>
      <c r="G7" s="407"/>
      <c r="H7" s="314"/>
      <c r="I7" s="314"/>
    </row>
    <row r="8" spans="1:9" customFormat="1" ht="53.25" customHeight="1">
      <c r="A8" s="449" t="s">
        <v>317</v>
      </c>
      <c r="B8" s="450"/>
      <c r="C8" s="450"/>
      <c r="D8" s="450"/>
      <c r="E8" s="450"/>
      <c r="F8" s="450"/>
      <c r="G8" s="451"/>
      <c r="H8" s="314"/>
      <c r="I8" s="314"/>
    </row>
    <row r="9" spans="1:9" customFormat="1" ht="37.5" customHeight="1">
      <c r="A9" s="405" t="s">
        <v>318</v>
      </c>
      <c r="B9" s="406"/>
      <c r="C9" s="406"/>
      <c r="D9" s="406"/>
      <c r="E9" s="406"/>
      <c r="F9" s="406"/>
      <c r="G9" s="407"/>
      <c r="H9" s="314"/>
      <c r="I9" s="314"/>
    </row>
    <row r="10" spans="1:9" ht="21" customHeight="1">
      <c r="A10" s="408" t="s">
        <v>216</v>
      </c>
      <c r="B10" s="409"/>
      <c r="C10" s="409"/>
      <c r="D10" s="409"/>
      <c r="E10" s="409"/>
      <c r="F10" s="409"/>
      <c r="G10" s="410"/>
      <c r="H10" s="315"/>
      <c r="I10" s="315"/>
    </row>
    <row r="11" spans="1:9" s="34" customFormat="1" ht="38.25" customHeight="1">
      <c r="A11" s="316"/>
      <c r="B11" s="316"/>
      <c r="C11" s="317"/>
      <c r="D11" s="317"/>
      <c r="E11" s="318"/>
      <c r="F11" s="318"/>
      <c r="G11" s="317"/>
      <c r="H11" s="319"/>
      <c r="I11" s="319"/>
    </row>
    <row r="12" spans="1:9" s="34" customFormat="1" ht="33.75" customHeight="1">
      <c r="C12" s="187"/>
      <c r="D12" s="187"/>
      <c r="E12" s="188"/>
      <c r="F12" s="445" t="s">
        <v>294</v>
      </c>
      <c r="G12" s="446"/>
      <c r="H12" s="445" t="s">
        <v>295</v>
      </c>
      <c r="I12" s="446"/>
    </row>
    <row r="13" spans="1:9" s="34" customFormat="1" ht="28.5" customHeight="1">
      <c r="A13" s="189" t="s">
        <v>7</v>
      </c>
      <c r="B13" s="452" t="s">
        <v>296</v>
      </c>
      <c r="C13" s="453"/>
      <c r="D13" s="189" t="s">
        <v>297</v>
      </c>
      <c r="E13" s="190" t="s">
        <v>87</v>
      </c>
      <c r="F13" s="307" t="s">
        <v>88</v>
      </c>
      <c r="G13" s="189" t="s">
        <v>89</v>
      </c>
      <c r="H13" s="307" t="s">
        <v>88</v>
      </c>
      <c r="I13" s="189" t="s">
        <v>89</v>
      </c>
    </row>
    <row r="14" spans="1:9" s="34" customFormat="1" ht="15" customHeight="1">
      <c r="A14" s="442" t="s">
        <v>94</v>
      </c>
      <c r="B14" s="454" t="s">
        <v>9</v>
      </c>
      <c r="C14" s="456" t="s">
        <v>298</v>
      </c>
      <c r="D14" s="442" t="s">
        <v>90</v>
      </c>
      <c r="E14" s="191">
        <v>9</v>
      </c>
      <c r="F14" s="336">
        <v>0</v>
      </c>
      <c r="G14" s="336">
        <v>0</v>
      </c>
      <c r="H14" s="376">
        <f>F14*1.2</f>
        <v>0</v>
      </c>
      <c r="I14" s="376">
        <f>G14*1.2</f>
        <v>0</v>
      </c>
    </row>
    <row r="15" spans="1:9" s="34" customFormat="1" ht="15">
      <c r="A15" s="443"/>
      <c r="B15" s="458"/>
      <c r="C15" s="457"/>
      <c r="D15" s="443"/>
      <c r="E15" s="191">
        <v>10</v>
      </c>
      <c r="F15" s="336">
        <v>0</v>
      </c>
      <c r="G15" s="336">
        <v>0</v>
      </c>
      <c r="H15" s="376">
        <f t="shared" ref="H15:I20" si="0">F15*1.2</f>
        <v>0</v>
      </c>
      <c r="I15" s="376">
        <f t="shared" si="0"/>
        <v>0</v>
      </c>
    </row>
    <row r="16" spans="1:9" s="34" customFormat="1" ht="15">
      <c r="A16" s="443"/>
      <c r="B16" s="454" t="s">
        <v>299</v>
      </c>
      <c r="C16" s="456" t="s">
        <v>298</v>
      </c>
      <c r="D16" s="443"/>
      <c r="E16" s="191">
        <v>11</v>
      </c>
      <c r="F16" s="336">
        <v>0</v>
      </c>
      <c r="G16" s="336">
        <v>0</v>
      </c>
      <c r="H16" s="376">
        <f t="shared" si="0"/>
        <v>0</v>
      </c>
      <c r="I16" s="376">
        <f t="shared" si="0"/>
        <v>0</v>
      </c>
    </row>
    <row r="17" spans="1:9" s="34" customFormat="1" ht="16.5" customHeight="1">
      <c r="A17" s="444"/>
      <c r="B17" s="455"/>
      <c r="C17" s="457"/>
      <c r="D17" s="444"/>
      <c r="E17" s="192">
        <v>12</v>
      </c>
      <c r="F17" s="337">
        <v>0</v>
      </c>
      <c r="G17" s="337">
        <v>0</v>
      </c>
      <c r="H17" s="377">
        <f t="shared" si="0"/>
        <v>0</v>
      </c>
      <c r="I17" s="377">
        <f>G17*1.2</f>
        <v>0</v>
      </c>
    </row>
    <row r="18" spans="1:9" s="34" customFormat="1" ht="15">
      <c r="A18" s="442" t="s">
        <v>93</v>
      </c>
      <c r="B18" s="309" t="s">
        <v>300</v>
      </c>
      <c r="C18" s="310" t="s">
        <v>298</v>
      </c>
      <c r="D18" s="442" t="s">
        <v>91</v>
      </c>
      <c r="E18" s="191">
        <v>9</v>
      </c>
      <c r="F18" s="336">
        <v>0</v>
      </c>
      <c r="G18" s="336">
        <v>0</v>
      </c>
      <c r="H18" s="376">
        <f t="shared" si="0"/>
        <v>0</v>
      </c>
      <c r="I18" s="376">
        <f t="shared" si="0"/>
        <v>0</v>
      </c>
    </row>
    <row r="19" spans="1:9" s="34" customFormat="1" ht="15">
      <c r="A19" s="443"/>
      <c r="B19" s="309" t="s">
        <v>301</v>
      </c>
      <c r="C19" s="311" t="s">
        <v>298</v>
      </c>
      <c r="D19" s="443"/>
      <c r="E19" s="191">
        <v>10</v>
      </c>
      <c r="F19" s="336">
        <v>0</v>
      </c>
      <c r="G19" s="336">
        <v>0</v>
      </c>
      <c r="H19" s="376">
        <f t="shared" si="0"/>
        <v>0</v>
      </c>
      <c r="I19" s="376">
        <f t="shared" si="0"/>
        <v>0</v>
      </c>
    </row>
    <row r="20" spans="1:9" s="34" customFormat="1" ht="15">
      <c r="A20" s="443"/>
      <c r="B20" s="387" t="s">
        <v>302</v>
      </c>
      <c r="C20" s="388" t="s">
        <v>298</v>
      </c>
      <c r="D20" s="443"/>
      <c r="E20" s="191">
        <v>11</v>
      </c>
      <c r="F20" s="336">
        <v>0</v>
      </c>
      <c r="G20" s="336">
        <v>0</v>
      </c>
      <c r="H20" s="376">
        <f t="shared" si="0"/>
        <v>0</v>
      </c>
      <c r="I20" s="376">
        <f t="shared" si="0"/>
        <v>0</v>
      </c>
    </row>
    <row r="21" spans="1:9" s="35" customFormat="1">
      <c r="A21" s="444"/>
      <c r="B21" s="447"/>
      <c r="C21" s="448"/>
      <c r="D21" s="444"/>
      <c r="E21" s="192">
        <v>12</v>
      </c>
      <c r="F21" s="337">
        <v>0</v>
      </c>
      <c r="G21" s="337">
        <v>0</v>
      </c>
      <c r="H21" s="377">
        <f>F21*1.2</f>
        <v>0</v>
      </c>
      <c r="I21" s="377">
        <f>G21*1.2</f>
        <v>0</v>
      </c>
    </row>
    <row r="22" spans="1:9" s="35" customFormat="1">
      <c r="B22" s="312"/>
      <c r="C22" s="313"/>
      <c r="D22" s="193" t="s">
        <v>16</v>
      </c>
      <c r="E22" s="194"/>
      <c r="F22" s="334">
        <f>SUM(F14:F21)</f>
        <v>0</v>
      </c>
      <c r="G22" s="334">
        <f>SUM(G14:G21)</f>
        <v>0</v>
      </c>
      <c r="H22" s="378">
        <f>SUM(H14:H21)</f>
        <v>0</v>
      </c>
      <c r="I22" s="379">
        <f>SUM(I14:I21)</f>
        <v>0</v>
      </c>
    </row>
    <row r="23" spans="1:9" s="35" customFormat="1">
      <c r="E23" s="36"/>
      <c r="F23" s="36"/>
      <c r="H23" s="37"/>
    </row>
    <row r="24" spans="1:9">
      <c r="C24" s="35"/>
      <c r="D24" s="35"/>
      <c r="E24" s="36"/>
      <c r="F24" s="36"/>
      <c r="G24" s="35"/>
      <c r="H24" s="37"/>
      <c r="I24" s="37"/>
    </row>
  </sheetData>
  <mergeCells count="18">
    <mergeCell ref="H12:I12"/>
    <mergeCell ref="B13:C13"/>
    <mergeCell ref="D14:D17"/>
    <mergeCell ref="B16:B17"/>
    <mergeCell ref="C16:C17"/>
    <mergeCell ref="B14:B15"/>
    <mergeCell ref="C14:C15"/>
    <mergeCell ref="A5:G5"/>
    <mergeCell ref="A8:G8"/>
    <mergeCell ref="A6:G6"/>
    <mergeCell ref="A10:G10"/>
    <mergeCell ref="A9:G9"/>
    <mergeCell ref="A18:A21"/>
    <mergeCell ref="A7:G7"/>
    <mergeCell ref="F12:G12"/>
    <mergeCell ref="A14:A17"/>
    <mergeCell ref="D18:D21"/>
    <mergeCell ref="B21:C21"/>
  </mergeCells>
  <pageMargins left="0.7" right="0.7" top="0.78740157499999996" bottom="0.78740157499999996" header="0.3" footer="0.3"/>
  <pageSetup paperSize="8" scale="80" orientation="landscape" horizont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9"/>
  <sheetViews>
    <sheetView showGridLines="0" workbookViewId="0">
      <selection activeCell="H8" sqref="H8"/>
    </sheetView>
  </sheetViews>
  <sheetFormatPr defaultRowHeight="16.5"/>
  <cols>
    <col min="1" max="1" width="9.140625" style="1"/>
    <col min="2" max="2" width="13.5703125" style="1" customWidth="1"/>
    <col min="3" max="3" width="30.7109375" style="1" customWidth="1"/>
    <col min="4" max="4" width="17" style="1" customWidth="1"/>
    <col min="5" max="5" width="22.28515625" style="2" bestFit="1" customWidth="1"/>
    <col min="6" max="6" width="20.5703125" style="2" customWidth="1"/>
    <col min="7" max="7" width="20.5703125" style="1" customWidth="1"/>
    <col min="8" max="9" width="20.5703125" style="15" customWidth="1"/>
    <col min="10" max="257" width="9.140625" style="1"/>
    <col min="258" max="258" width="13.5703125" style="1" customWidth="1"/>
    <col min="259" max="259" width="30.7109375" style="1" customWidth="1"/>
    <col min="260" max="260" width="17" style="1" customWidth="1"/>
    <col min="261" max="261" width="22.28515625" style="1" bestFit="1" customWidth="1"/>
    <col min="262" max="265" width="20.5703125" style="1" customWidth="1"/>
    <col min="266" max="513" width="9.140625" style="1"/>
    <col min="514" max="514" width="13.5703125" style="1" customWidth="1"/>
    <col min="515" max="515" width="30.7109375" style="1" customWidth="1"/>
    <col min="516" max="516" width="17" style="1" customWidth="1"/>
    <col min="517" max="517" width="22.28515625" style="1" bestFit="1" customWidth="1"/>
    <col min="518" max="521" width="20.5703125" style="1" customWidth="1"/>
    <col min="522" max="769" width="9.140625" style="1"/>
    <col min="770" max="770" width="13.5703125" style="1" customWidth="1"/>
    <col min="771" max="771" width="30.7109375" style="1" customWidth="1"/>
    <col min="772" max="772" width="17" style="1" customWidth="1"/>
    <col min="773" max="773" width="22.28515625" style="1" bestFit="1" customWidth="1"/>
    <col min="774" max="777" width="20.5703125" style="1" customWidth="1"/>
    <col min="778" max="1025" width="9.140625" style="1"/>
    <col min="1026" max="1026" width="13.5703125" style="1" customWidth="1"/>
    <col min="1027" max="1027" width="30.7109375" style="1" customWidth="1"/>
    <col min="1028" max="1028" width="17" style="1" customWidth="1"/>
    <col min="1029" max="1029" width="22.28515625" style="1" bestFit="1" customWidth="1"/>
    <col min="1030" max="1033" width="20.5703125" style="1" customWidth="1"/>
    <col min="1034" max="1281" width="9.140625" style="1"/>
    <col min="1282" max="1282" width="13.5703125" style="1" customWidth="1"/>
    <col min="1283" max="1283" width="30.7109375" style="1" customWidth="1"/>
    <col min="1284" max="1284" width="17" style="1" customWidth="1"/>
    <col min="1285" max="1285" width="22.28515625" style="1" bestFit="1" customWidth="1"/>
    <col min="1286" max="1289" width="20.5703125" style="1" customWidth="1"/>
    <col min="1290" max="1537" width="9.140625" style="1"/>
    <col min="1538" max="1538" width="13.5703125" style="1" customWidth="1"/>
    <col min="1539" max="1539" width="30.7109375" style="1" customWidth="1"/>
    <col min="1540" max="1540" width="17" style="1" customWidth="1"/>
    <col min="1541" max="1541" width="22.28515625" style="1" bestFit="1" customWidth="1"/>
    <col min="1542" max="1545" width="20.5703125" style="1" customWidth="1"/>
    <col min="1546" max="1793" width="9.140625" style="1"/>
    <col min="1794" max="1794" width="13.5703125" style="1" customWidth="1"/>
    <col min="1795" max="1795" width="30.7109375" style="1" customWidth="1"/>
    <col min="1796" max="1796" width="17" style="1" customWidth="1"/>
    <col min="1797" max="1797" width="22.28515625" style="1" bestFit="1" customWidth="1"/>
    <col min="1798" max="1801" width="20.5703125" style="1" customWidth="1"/>
    <col min="1802" max="2049" width="9.140625" style="1"/>
    <col min="2050" max="2050" width="13.5703125" style="1" customWidth="1"/>
    <col min="2051" max="2051" width="30.7109375" style="1" customWidth="1"/>
    <col min="2052" max="2052" width="17" style="1" customWidth="1"/>
    <col min="2053" max="2053" width="22.28515625" style="1" bestFit="1" customWidth="1"/>
    <col min="2054" max="2057" width="20.5703125" style="1" customWidth="1"/>
    <col min="2058" max="2305" width="9.140625" style="1"/>
    <col min="2306" max="2306" width="13.5703125" style="1" customWidth="1"/>
    <col min="2307" max="2307" width="30.7109375" style="1" customWidth="1"/>
    <col min="2308" max="2308" width="17" style="1" customWidth="1"/>
    <col min="2309" max="2309" width="22.28515625" style="1" bestFit="1" customWidth="1"/>
    <col min="2310" max="2313" width="20.5703125" style="1" customWidth="1"/>
    <col min="2314" max="2561" width="9.140625" style="1"/>
    <col min="2562" max="2562" width="13.5703125" style="1" customWidth="1"/>
    <col min="2563" max="2563" width="30.7109375" style="1" customWidth="1"/>
    <col min="2564" max="2564" width="17" style="1" customWidth="1"/>
    <col min="2565" max="2565" width="22.28515625" style="1" bestFit="1" customWidth="1"/>
    <col min="2566" max="2569" width="20.5703125" style="1" customWidth="1"/>
    <col min="2570" max="2817" width="9.140625" style="1"/>
    <col min="2818" max="2818" width="13.5703125" style="1" customWidth="1"/>
    <col min="2819" max="2819" width="30.7109375" style="1" customWidth="1"/>
    <col min="2820" max="2820" width="17" style="1" customWidth="1"/>
    <col min="2821" max="2821" width="22.28515625" style="1" bestFit="1" customWidth="1"/>
    <col min="2822" max="2825" width="20.5703125" style="1" customWidth="1"/>
    <col min="2826" max="3073" width="9.140625" style="1"/>
    <col min="3074" max="3074" width="13.5703125" style="1" customWidth="1"/>
    <col min="3075" max="3075" width="30.7109375" style="1" customWidth="1"/>
    <col min="3076" max="3076" width="17" style="1" customWidth="1"/>
    <col min="3077" max="3077" width="22.28515625" style="1" bestFit="1" customWidth="1"/>
    <col min="3078" max="3081" width="20.5703125" style="1" customWidth="1"/>
    <col min="3082" max="3329" width="9.140625" style="1"/>
    <col min="3330" max="3330" width="13.5703125" style="1" customWidth="1"/>
    <col min="3331" max="3331" width="30.7109375" style="1" customWidth="1"/>
    <col min="3332" max="3332" width="17" style="1" customWidth="1"/>
    <col min="3333" max="3333" width="22.28515625" style="1" bestFit="1" customWidth="1"/>
    <col min="3334" max="3337" width="20.5703125" style="1" customWidth="1"/>
    <col min="3338" max="3585" width="9.140625" style="1"/>
    <col min="3586" max="3586" width="13.5703125" style="1" customWidth="1"/>
    <col min="3587" max="3587" width="30.7109375" style="1" customWidth="1"/>
    <col min="3588" max="3588" width="17" style="1" customWidth="1"/>
    <col min="3589" max="3589" width="22.28515625" style="1" bestFit="1" customWidth="1"/>
    <col min="3590" max="3593" width="20.5703125" style="1" customWidth="1"/>
    <col min="3594" max="3841" width="9.140625" style="1"/>
    <col min="3842" max="3842" width="13.5703125" style="1" customWidth="1"/>
    <col min="3843" max="3843" width="30.7109375" style="1" customWidth="1"/>
    <col min="3844" max="3844" width="17" style="1" customWidth="1"/>
    <col min="3845" max="3845" width="22.28515625" style="1" bestFit="1" customWidth="1"/>
    <col min="3846" max="3849" width="20.5703125" style="1" customWidth="1"/>
    <col min="3850" max="4097" width="9.140625" style="1"/>
    <col min="4098" max="4098" width="13.5703125" style="1" customWidth="1"/>
    <col min="4099" max="4099" width="30.7109375" style="1" customWidth="1"/>
    <col min="4100" max="4100" width="17" style="1" customWidth="1"/>
    <col min="4101" max="4101" width="22.28515625" style="1" bestFit="1" customWidth="1"/>
    <col min="4102" max="4105" width="20.5703125" style="1" customWidth="1"/>
    <col min="4106" max="4353" width="9.140625" style="1"/>
    <col min="4354" max="4354" width="13.5703125" style="1" customWidth="1"/>
    <col min="4355" max="4355" width="30.7109375" style="1" customWidth="1"/>
    <col min="4356" max="4356" width="17" style="1" customWidth="1"/>
    <col min="4357" max="4357" width="22.28515625" style="1" bestFit="1" customWidth="1"/>
    <col min="4358" max="4361" width="20.5703125" style="1" customWidth="1"/>
    <col min="4362" max="4609" width="9.140625" style="1"/>
    <col min="4610" max="4610" width="13.5703125" style="1" customWidth="1"/>
    <col min="4611" max="4611" width="30.7109375" style="1" customWidth="1"/>
    <col min="4612" max="4612" width="17" style="1" customWidth="1"/>
    <col min="4613" max="4613" width="22.28515625" style="1" bestFit="1" customWidth="1"/>
    <col min="4614" max="4617" width="20.5703125" style="1" customWidth="1"/>
    <col min="4618" max="4865" width="9.140625" style="1"/>
    <col min="4866" max="4866" width="13.5703125" style="1" customWidth="1"/>
    <col min="4867" max="4867" width="30.7109375" style="1" customWidth="1"/>
    <col min="4868" max="4868" width="17" style="1" customWidth="1"/>
    <col min="4869" max="4869" width="22.28515625" style="1" bestFit="1" customWidth="1"/>
    <col min="4870" max="4873" width="20.5703125" style="1" customWidth="1"/>
    <col min="4874" max="5121" width="9.140625" style="1"/>
    <col min="5122" max="5122" width="13.5703125" style="1" customWidth="1"/>
    <col min="5123" max="5123" width="30.7109375" style="1" customWidth="1"/>
    <col min="5124" max="5124" width="17" style="1" customWidth="1"/>
    <col min="5125" max="5125" width="22.28515625" style="1" bestFit="1" customWidth="1"/>
    <col min="5126" max="5129" width="20.5703125" style="1" customWidth="1"/>
    <col min="5130" max="5377" width="9.140625" style="1"/>
    <col min="5378" max="5378" width="13.5703125" style="1" customWidth="1"/>
    <col min="5379" max="5379" width="30.7109375" style="1" customWidth="1"/>
    <col min="5380" max="5380" width="17" style="1" customWidth="1"/>
    <col min="5381" max="5381" width="22.28515625" style="1" bestFit="1" customWidth="1"/>
    <col min="5382" max="5385" width="20.5703125" style="1" customWidth="1"/>
    <col min="5386" max="5633" width="9.140625" style="1"/>
    <col min="5634" max="5634" width="13.5703125" style="1" customWidth="1"/>
    <col min="5635" max="5635" width="30.7109375" style="1" customWidth="1"/>
    <col min="5636" max="5636" width="17" style="1" customWidth="1"/>
    <col min="5637" max="5637" width="22.28515625" style="1" bestFit="1" customWidth="1"/>
    <col min="5638" max="5641" width="20.5703125" style="1" customWidth="1"/>
    <col min="5642" max="5889" width="9.140625" style="1"/>
    <col min="5890" max="5890" width="13.5703125" style="1" customWidth="1"/>
    <col min="5891" max="5891" width="30.7109375" style="1" customWidth="1"/>
    <col min="5892" max="5892" width="17" style="1" customWidth="1"/>
    <col min="5893" max="5893" width="22.28515625" style="1" bestFit="1" customWidth="1"/>
    <col min="5894" max="5897" width="20.5703125" style="1" customWidth="1"/>
    <col min="5898" max="6145" width="9.140625" style="1"/>
    <col min="6146" max="6146" width="13.5703125" style="1" customWidth="1"/>
    <col min="6147" max="6147" width="30.7109375" style="1" customWidth="1"/>
    <col min="6148" max="6148" width="17" style="1" customWidth="1"/>
    <col min="6149" max="6149" width="22.28515625" style="1" bestFit="1" customWidth="1"/>
    <col min="6150" max="6153" width="20.5703125" style="1" customWidth="1"/>
    <col min="6154" max="6401" width="9.140625" style="1"/>
    <col min="6402" max="6402" width="13.5703125" style="1" customWidth="1"/>
    <col min="6403" max="6403" width="30.7109375" style="1" customWidth="1"/>
    <col min="6404" max="6404" width="17" style="1" customWidth="1"/>
    <col min="6405" max="6405" width="22.28515625" style="1" bestFit="1" customWidth="1"/>
    <col min="6406" max="6409" width="20.5703125" style="1" customWidth="1"/>
    <col min="6410" max="6657" width="9.140625" style="1"/>
    <col min="6658" max="6658" width="13.5703125" style="1" customWidth="1"/>
    <col min="6659" max="6659" width="30.7109375" style="1" customWidth="1"/>
    <col min="6660" max="6660" width="17" style="1" customWidth="1"/>
    <col min="6661" max="6661" width="22.28515625" style="1" bestFit="1" customWidth="1"/>
    <col min="6662" max="6665" width="20.5703125" style="1" customWidth="1"/>
    <col min="6666" max="6913" width="9.140625" style="1"/>
    <col min="6914" max="6914" width="13.5703125" style="1" customWidth="1"/>
    <col min="6915" max="6915" width="30.7109375" style="1" customWidth="1"/>
    <col min="6916" max="6916" width="17" style="1" customWidth="1"/>
    <col min="6917" max="6917" width="22.28515625" style="1" bestFit="1" customWidth="1"/>
    <col min="6918" max="6921" width="20.5703125" style="1" customWidth="1"/>
    <col min="6922" max="7169" width="9.140625" style="1"/>
    <col min="7170" max="7170" width="13.5703125" style="1" customWidth="1"/>
    <col min="7171" max="7171" width="30.7109375" style="1" customWidth="1"/>
    <col min="7172" max="7172" width="17" style="1" customWidth="1"/>
    <col min="7173" max="7173" width="22.28515625" style="1" bestFit="1" customWidth="1"/>
    <col min="7174" max="7177" width="20.5703125" style="1" customWidth="1"/>
    <col min="7178" max="7425" width="9.140625" style="1"/>
    <col min="7426" max="7426" width="13.5703125" style="1" customWidth="1"/>
    <col min="7427" max="7427" width="30.7109375" style="1" customWidth="1"/>
    <col min="7428" max="7428" width="17" style="1" customWidth="1"/>
    <col min="7429" max="7429" width="22.28515625" style="1" bestFit="1" customWidth="1"/>
    <col min="7430" max="7433" width="20.5703125" style="1" customWidth="1"/>
    <col min="7434" max="7681" width="9.140625" style="1"/>
    <col min="7682" max="7682" width="13.5703125" style="1" customWidth="1"/>
    <col min="7683" max="7683" width="30.7109375" style="1" customWidth="1"/>
    <col min="7684" max="7684" width="17" style="1" customWidth="1"/>
    <col min="7685" max="7685" width="22.28515625" style="1" bestFit="1" customWidth="1"/>
    <col min="7686" max="7689" width="20.5703125" style="1" customWidth="1"/>
    <col min="7690" max="7937" width="9.140625" style="1"/>
    <col min="7938" max="7938" width="13.5703125" style="1" customWidth="1"/>
    <col min="7939" max="7939" width="30.7109375" style="1" customWidth="1"/>
    <col min="7940" max="7940" width="17" style="1" customWidth="1"/>
    <col min="7941" max="7941" width="22.28515625" style="1" bestFit="1" customWidth="1"/>
    <col min="7942" max="7945" width="20.5703125" style="1" customWidth="1"/>
    <col min="7946" max="8193" width="9.140625" style="1"/>
    <col min="8194" max="8194" width="13.5703125" style="1" customWidth="1"/>
    <col min="8195" max="8195" width="30.7109375" style="1" customWidth="1"/>
    <col min="8196" max="8196" width="17" style="1" customWidth="1"/>
    <col min="8197" max="8197" width="22.28515625" style="1" bestFit="1" customWidth="1"/>
    <col min="8198" max="8201" width="20.5703125" style="1" customWidth="1"/>
    <col min="8202" max="8449" width="9.140625" style="1"/>
    <col min="8450" max="8450" width="13.5703125" style="1" customWidth="1"/>
    <col min="8451" max="8451" width="30.7109375" style="1" customWidth="1"/>
    <col min="8452" max="8452" width="17" style="1" customWidth="1"/>
    <col min="8453" max="8453" width="22.28515625" style="1" bestFit="1" customWidth="1"/>
    <col min="8454" max="8457" width="20.5703125" style="1" customWidth="1"/>
    <col min="8458" max="8705" width="9.140625" style="1"/>
    <col min="8706" max="8706" width="13.5703125" style="1" customWidth="1"/>
    <col min="8707" max="8707" width="30.7109375" style="1" customWidth="1"/>
    <col min="8708" max="8708" width="17" style="1" customWidth="1"/>
    <col min="8709" max="8709" width="22.28515625" style="1" bestFit="1" customWidth="1"/>
    <col min="8710" max="8713" width="20.5703125" style="1" customWidth="1"/>
    <col min="8714" max="8961" width="9.140625" style="1"/>
    <col min="8962" max="8962" width="13.5703125" style="1" customWidth="1"/>
    <col min="8963" max="8963" width="30.7109375" style="1" customWidth="1"/>
    <col min="8964" max="8964" width="17" style="1" customWidth="1"/>
    <col min="8965" max="8965" width="22.28515625" style="1" bestFit="1" customWidth="1"/>
    <col min="8966" max="8969" width="20.5703125" style="1" customWidth="1"/>
    <col min="8970" max="9217" width="9.140625" style="1"/>
    <col min="9218" max="9218" width="13.5703125" style="1" customWidth="1"/>
    <col min="9219" max="9219" width="30.7109375" style="1" customWidth="1"/>
    <col min="9220" max="9220" width="17" style="1" customWidth="1"/>
    <col min="9221" max="9221" width="22.28515625" style="1" bestFit="1" customWidth="1"/>
    <col min="9222" max="9225" width="20.5703125" style="1" customWidth="1"/>
    <col min="9226" max="9473" width="9.140625" style="1"/>
    <col min="9474" max="9474" width="13.5703125" style="1" customWidth="1"/>
    <col min="9475" max="9475" width="30.7109375" style="1" customWidth="1"/>
    <col min="9476" max="9476" width="17" style="1" customWidth="1"/>
    <col min="9477" max="9477" width="22.28515625" style="1" bestFit="1" customWidth="1"/>
    <col min="9478" max="9481" width="20.5703125" style="1" customWidth="1"/>
    <col min="9482" max="9729" width="9.140625" style="1"/>
    <col min="9730" max="9730" width="13.5703125" style="1" customWidth="1"/>
    <col min="9731" max="9731" width="30.7109375" style="1" customWidth="1"/>
    <col min="9732" max="9732" width="17" style="1" customWidth="1"/>
    <col min="9733" max="9733" width="22.28515625" style="1" bestFit="1" customWidth="1"/>
    <col min="9734" max="9737" width="20.5703125" style="1" customWidth="1"/>
    <col min="9738" max="9985" width="9.140625" style="1"/>
    <col min="9986" max="9986" width="13.5703125" style="1" customWidth="1"/>
    <col min="9987" max="9987" width="30.7109375" style="1" customWidth="1"/>
    <col min="9988" max="9988" width="17" style="1" customWidth="1"/>
    <col min="9989" max="9989" width="22.28515625" style="1" bestFit="1" customWidth="1"/>
    <col min="9990" max="9993" width="20.5703125" style="1" customWidth="1"/>
    <col min="9994" max="10241" width="9.140625" style="1"/>
    <col min="10242" max="10242" width="13.5703125" style="1" customWidth="1"/>
    <col min="10243" max="10243" width="30.7109375" style="1" customWidth="1"/>
    <col min="10244" max="10244" width="17" style="1" customWidth="1"/>
    <col min="10245" max="10245" width="22.28515625" style="1" bestFit="1" customWidth="1"/>
    <col min="10246" max="10249" width="20.5703125" style="1" customWidth="1"/>
    <col min="10250" max="10497" width="9.140625" style="1"/>
    <col min="10498" max="10498" width="13.5703125" style="1" customWidth="1"/>
    <col min="10499" max="10499" width="30.7109375" style="1" customWidth="1"/>
    <col min="10500" max="10500" width="17" style="1" customWidth="1"/>
    <col min="10501" max="10501" width="22.28515625" style="1" bestFit="1" customWidth="1"/>
    <col min="10502" max="10505" width="20.5703125" style="1" customWidth="1"/>
    <col min="10506" max="10753" width="9.140625" style="1"/>
    <col min="10754" max="10754" width="13.5703125" style="1" customWidth="1"/>
    <col min="10755" max="10755" width="30.7109375" style="1" customWidth="1"/>
    <col min="10756" max="10756" width="17" style="1" customWidth="1"/>
    <col min="10757" max="10757" width="22.28515625" style="1" bestFit="1" customWidth="1"/>
    <col min="10758" max="10761" width="20.5703125" style="1" customWidth="1"/>
    <col min="10762" max="11009" width="9.140625" style="1"/>
    <col min="11010" max="11010" width="13.5703125" style="1" customWidth="1"/>
    <col min="11011" max="11011" width="30.7109375" style="1" customWidth="1"/>
    <col min="11012" max="11012" width="17" style="1" customWidth="1"/>
    <col min="11013" max="11013" width="22.28515625" style="1" bestFit="1" customWidth="1"/>
    <col min="11014" max="11017" width="20.5703125" style="1" customWidth="1"/>
    <col min="11018" max="11265" width="9.140625" style="1"/>
    <col min="11266" max="11266" width="13.5703125" style="1" customWidth="1"/>
    <col min="11267" max="11267" width="30.7109375" style="1" customWidth="1"/>
    <col min="11268" max="11268" width="17" style="1" customWidth="1"/>
    <col min="11269" max="11269" width="22.28515625" style="1" bestFit="1" customWidth="1"/>
    <col min="11270" max="11273" width="20.5703125" style="1" customWidth="1"/>
    <col min="11274" max="11521" width="9.140625" style="1"/>
    <col min="11522" max="11522" width="13.5703125" style="1" customWidth="1"/>
    <col min="11523" max="11523" width="30.7109375" style="1" customWidth="1"/>
    <col min="11524" max="11524" width="17" style="1" customWidth="1"/>
    <col min="11525" max="11525" width="22.28515625" style="1" bestFit="1" customWidth="1"/>
    <col min="11526" max="11529" width="20.5703125" style="1" customWidth="1"/>
    <col min="11530" max="11777" width="9.140625" style="1"/>
    <col min="11778" max="11778" width="13.5703125" style="1" customWidth="1"/>
    <col min="11779" max="11779" width="30.7109375" style="1" customWidth="1"/>
    <col min="11780" max="11780" width="17" style="1" customWidth="1"/>
    <col min="11781" max="11781" width="22.28515625" style="1" bestFit="1" customWidth="1"/>
    <col min="11782" max="11785" width="20.5703125" style="1" customWidth="1"/>
    <col min="11786" max="12033" width="9.140625" style="1"/>
    <col min="12034" max="12034" width="13.5703125" style="1" customWidth="1"/>
    <col min="12035" max="12035" width="30.7109375" style="1" customWidth="1"/>
    <col min="12036" max="12036" width="17" style="1" customWidth="1"/>
    <col min="12037" max="12037" width="22.28515625" style="1" bestFit="1" customWidth="1"/>
    <col min="12038" max="12041" width="20.5703125" style="1" customWidth="1"/>
    <col min="12042" max="12289" width="9.140625" style="1"/>
    <col min="12290" max="12290" width="13.5703125" style="1" customWidth="1"/>
    <col min="12291" max="12291" width="30.7109375" style="1" customWidth="1"/>
    <col min="12292" max="12292" width="17" style="1" customWidth="1"/>
    <col min="12293" max="12293" width="22.28515625" style="1" bestFit="1" customWidth="1"/>
    <col min="12294" max="12297" width="20.5703125" style="1" customWidth="1"/>
    <col min="12298" max="12545" width="9.140625" style="1"/>
    <col min="12546" max="12546" width="13.5703125" style="1" customWidth="1"/>
    <col min="12547" max="12547" width="30.7109375" style="1" customWidth="1"/>
    <col min="12548" max="12548" width="17" style="1" customWidth="1"/>
    <col min="12549" max="12549" width="22.28515625" style="1" bestFit="1" customWidth="1"/>
    <col min="12550" max="12553" width="20.5703125" style="1" customWidth="1"/>
    <col min="12554" max="12801" width="9.140625" style="1"/>
    <col min="12802" max="12802" width="13.5703125" style="1" customWidth="1"/>
    <col min="12803" max="12803" width="30.7109375" style="1" customWidth="1"/>
    <col min="12804" max="12804" width="17" style="1" customWidth="1"/>
    <col min="12805" max="12805" width="22.28515625" style="1" bestFit="1" customWidth="1"/>
    <col min="12806" max="12809" width="20.5703125" style="1" customWidth="1"/>
    <col min="12810" max="13057" width="9.140625" style="1"/>
    <col min="13058" max="13058" width="13.5703125" style="1" customWidth="1"/>
    <col min="13059" max="13059" width="30.7109375" style="1" customWidth="1"/>
    <col min="13060" max="13060" width="17" style="1" customWidth="1"/>
    <col min="13061" max="13061" width="22.28515625" style="1" bestFit="1" customWidth="1"/>
    <col min="13062" max="13065" width="20.5703125" style="1" customWidth="1"/>
    <col min="13066" max="13313" width="9.140625" style="1"/>
    <col min="13314" max="13314" width="13.5703125" style="1" customWidth="1"/>
    <col min="13315" max="13315" width="30.7109375" style="1" customWidth="1"/>
    <col min="13316" max="13316" width="17" style="1" customWidth="1"/>
    <col min="13317" max="13317" width="22.28515625" style="1" bestFit="1" customWidth="1"/>
    <col min="13318" max="13321" width="20.5703125" style="1" customWidth="1"/>
    <col min="13322" max="13569" width="9.140625" style="1"/>
    <col min="13570" max="13570" width="13.5703125" style="1" customWidth="1"/>
    <col min="13571" max="13571" width="30.7109375" style="1" customWidth="1"/>
    <col min="13572" max="13572" width="17" style="1" customWidth="1"/>
    <col min="13573" max="13573" width="22.28515625" style="1" bestFit="1" customWidth="1"/>
    <col min="13574" max="13577" width="20.5703125" style="1" customWidth="1"/>
    <col min="13578" max="13825" width="9.140625" style="1"/>
    <col min="13826" max="13826" width="13.5703125" style="1" customWidth="1"/>
    <col min="13827" max="13827" width="30.7109375" style="1" customWidth="1"/>
    <col min="13828" max="13828" width="17" style="1" customWidth="1"/>
    <col min="13829" max="13829" width="22.28515625" style="1" bestFit="1" customWidth="1"/>
    <col min="13830" max="13833" width="20.5703125" style="1" customWidth="1"/>
    <col min="13834" max="14081" width="9.140625" style="1"/>
    <col min="14082" max="14082" width="13.5703125" style="1" customWidth="1"/>
    <col min="14083" max="14083" width="30.7109375" style="1" customWidth="1"/>
    <col min="14084" max="14084" width="17" style="1" customWidth="1"/>
    <col min="14085" max="14085" width="22.28515625" style="1" bestFit="1" customWidth="1"/>
    <col min="14086" max="14089" width="20.5703125" style="1" customWidth="1"/>
    <col min="14090" max="14337" width="9.140625" style="1"/>
    <col min="14338" max="14338" width="13.5703125" style="1" customWidth="1"/>
    <col min="14339" max="14339" width="30.7109375" style="1" customWidth="1"/>
    <col min="14340" max="14340" width="17" style="1" customWidth="1"/>
    <col min="14341" max="14341" width="22.28515625" style="1" bestFit="1" customWidth="1"/>
    <col min="14342" max="14345" width="20.5703125" style="1" customWidth="1"/>
    <col min="14346" max="14593" width="9.140625" style="1"/>
    <col min="14594" max="14594" width="13.5703125" style="1" customWidth="1"/>
    <col min="14595" max="14595" width="30.7109375" style="1" customWidth="1"/>
    <col min="14596" max="14596" width="17" style="1" customWidth="1"/>
    <col min="14597" max="14597" width="22.28515625" style="1" bestFit="1" customWidth="1"/>
    <col min="14598" max="14601" width="20.5703125" style="1" customWidth="1"/>
    <col min="14602" max="14849" width="9.140625" style="1"/>
    <col min="14850" max="14850" width="13.5703125" style="1" customWidth="1"/>
    <col min="14851" max="14851" width="30.7109375" style="1" customWidth="1"/>
    <col min="14852" max="14852" width="17" style="1" customWidth="1"/>
    <col min="14853" max="14853" width="22.28515625" style="1" bestFit="1" customWidth="1"/>
    <col min="14854" max="14857" width="20.5703125" style="1" customWidth="1"/>
    <col min="14858" max="15105" width="9.140625" style="1"/>
    <col min="15106" max="15106" width="13.5703125" style="1" customWidth="1"/>
    <col min="15107" max="15107" width="30.7109375" style="1" customWidth="1"/>
    <col min="15108" max="15108" width="17" style="1" customWidth="1"/>
    <col min="15109" max="15109" width="22.28515625" style="1" bestFit="1" customWidth="1"/>
    <col min="15110" max="15113" width="20.5703125" style="1" customWidth="1"/>
    <col min="15114" max="15361" width="9.140625" style="1"/>
    <col min="15362" max="15362" width="13.5703125" style="1" customWidth="1"/>
    <col min="15363" max="15363" width="30.7109375" style="1" customWidth="1"/>
    <col min="15364" max="15364" width="17" style="1" customWidth="1"/>
    <col min="15365" max="15365" width="22.28515625" style="1" bestFit="1" customWidth="1"/>
    <col min="15366" max="15369" width="20.5703125" style="1" customWidth="1"/>
    <col min="15370" max="15617" width="9.140625" style="1"/>
    <col min="15618" max="15618" width="13.5703125" style="1" customWidth="1"/>
    <col min="15619" max="15619" width="30.7109375" style="1" customWidth="1"/>
    <col min="15620" max="15620" width="17" style="1" customWidth="1"/>
    <col min="15621" max="15621" width="22.28515625" style="1" bestFit="1" customWidth="1"/>
    <col min="15622" max="15625" width="20.5703125" style="1" customWidth="1"/>
    <col min="15626" max="15873" width="9.140625" style="1"/>
    <col min="15874" max="15874" width="13.5703125" style="1" customWidth="1"/>
    <col min="15875" max="15875" width="30.7109375" style="1" customWidth="1"/>
    <col min="15876" max="15876" width="17" style="1" customWidth="1"/>
    <col min="15877" max="15877" width="22.28515625" style="1" bestFit="1" customWidth="1"/>
    <col min="15878" max="15881" width="20.5703125" style="1" customWidth="1"/>
    <col min="15882" max="16129" width="9.140625" style="1"/>
    <col min="16130" max="16130" width="13.5703125" style="1" customWidth="1"/>
    <col min="16131" max="16131" width="30.7109375" style="1" customWidth="1"/>
    <col min="16132" max="16132" width="17" style="1" customWidth="1"/>
    <col min="16133" max="16133" width="22.28515625" style="1" bestFit="1" customWidth="1"/>
    <col min="16134" max="16137" width="20.5703125" style="1" customWidth="1"/>
    <col min="16138" max="16384" width="9.140625" style="1"/>
  </cols>
  <sheetData>
    <row r="1" spans="1:9" ht="26.25">
      <c r="A1" s="165" t="s">
        <v>212</v>
      </c>
      <c r="C1" s="2"/>
      <c r="D1" s="2"/>
      <c r="E1" s="1"/>
      <c r="F1" s="15"/>
      <c r="G1" s="15"/>
    </row>
    <row r="2" spans="1:9">
      <c r="C2" s="2"/>
      <c r="D2" s="2"/>
      <c r="E2" s="1"/>
      <c r="F2" s="15"/>
      <c r="G2" s="15"/>
      <c r="H2" s="319"/>
      <c r="I2" s="319"/>
    </row>
    <row r="3" spans="1:9">
      <c r="A3" s="186" t="s">
        <v>280</v>
      </c>
      <c r="C3" s="2"/>
      <c r="D3" s="2"/>
      <c r="E3" s="1"/>
      <c r="F3" s="15"/>
      <c r="G3" s="15"/>
      <c r="H3" s="320"/>
      <c r="I3" s="320"/>
    </row>
    <row r="4" spans="1:9" customFormat="1" ht="33" customHeight="1">
      <c r="A4" s="20" t="s">
        <v>92</v>
      </c>
      <c r="B4" s="21"/>
      <c r="C4" s="21"/>
      <c r="D4" s="21"/>
      <c r="E4" s="21"/>
      <c r="F4" s="21"/>
      <c r="G4" s="22"/>
      <c r="H4" s="321"/>
      <c r="I4" s="321"/>
    </row>
    <row r="5" spans="1:9" customFormat="1" ht="33" customHeight="1">
      <c r="A5" s="405" t="s">
        <v>95</v>
      </c>
      <c r="B5" s="406"/>
      <c r="C5" s="406"/>
      <c r="D5" s="406"/>
      <c r="E5" s="406"/>
      <c r="F5" s="406"/>
      <c r="G5" s="407"/>
      <c r="H5" s="322"/>
      <c r="I5" s="322"/>
    </row>
    <row r="6" spans="1:9" customFormat="1" ht="21" customHeight="1">
      <c r="A6" s="405" t="s">
        <v>97</v>
      </c>
      <c r="B6" s="406"/>
      <c r="C6" s="406"/>
      <c r="D6" s="406"/>
      <c r="E6" s="406"/>
      <c r="F6" s="406"/>
      <c r="G6" s="407"/>
      <c r="H6" s="322"/>
      <c r="I6" s="322"/>
    </row>
    <row r="7" spans="1:9" customFormat="1" ht="21" customHeight="1">
      <c r="A7" s="405" t="s">
        <v>96</v>
      </c>
      <c r="B7" s="406"/>
      <c r="C7" s="406"/>
      <c r="D7" s="406"/>
      <c r="E7" s="406"/>
      <c r="F7" s="406"/>
      <c r="G7" s="407"/>
      <c r="H7" s="322"/>
      <c r="I7" s="322"/>
    </row>
    <row r="8" spans="1:9" customFormat="1" ht="43.5" customHeight="1">
      <c r="A8" s="449" t="s">
        <v>317</v>
      </c>
      <c r="B8" s="450"/>
      <c r="C8" s="450"/>
      <c r="D8" s="450"/>
      <c r="E8" s="450"/>
      <c r="F8" s="450"/>
      <c r="G8" s="451"/>
      <c r="H8" s="323"/>
      <c r="I8" s="323"/>
    </row>
    <row r="9" spans="1:9" customFormat="1" ht="47.25" customHeight="1">
      <c r="A9" s="405" t="s">
        <v>318</v>
      </c>
      <c r="B9" s="406"/>
      <c r="C9" s="406"/>
      <c r="D9" s="406"/>
      <c r="E9" s="406"/>
      <c r="F9" s="406"/>
      <c r="G9" s="407"/>
      <c r="H9" s="323"/>
      <c r="I9" s="323"/>
    </row>
    <row r="10" spans="1:9" customFormat="1" ht="21" customHeight="1">
      <c r="A10" s="405" t="s">
        <v>216</v>
      </c>
      <c r="B10" s="406"/>
      <c r="C10" s="406"/>
      <c r="D10" s="406"/>
      <c r="E10" s="406"/>
      <c r="F10" s="406"/>
      <c r="G10" s="407"/>
      <c r="H10" s="323"/>
      <c r="I10" s="323"/>
    </row>
    <row r="11" spans="1:9" s="34" customFormat="1" ht="33.75" customHeight="1">
      <c r="A11" s="324"/>
      <c r="B11" s="325"/>
      <c r="C11" s="326"/>
      <c r="D11" s="326"/>
      <c r="E11" s="327"/>
      <c r="F11" s="445" t="s">
        <v>226</v>
      </c>
      <c r="G11" s="446"/>
      <c r="H11" s="445" t="s">
        <v>303</v>
      </c>
      <c r="I11" s="446"/>
    </row>
    <row r="12" spans="1:9" s="34" customFormat="1" ht="28.5" customHeight="1">
      <c r="A12" s="307" t="s">
        <v>7</v>
      </c>
      <c r="B12" s="467" t="s">
        <v>296</v>
      </c>
      <c r="C12" s="468"/>
      <c r="D12" s="189" t="s">
        <v>297</v>
      </c>
      <c r="E12" s="190" t="s">
        <v>87</v>
      </c>
      <c r="F12" s="307" t="s">
        <v>88</v>
      </c>
      <c r="G12" s="189" t="s">
        <v>89</v>
      </c>
      <c r="H12" s="307" t="s">
        <v>88</v>
      </c>
      <c r="I12" s="189" t="s">
        <v>89</v>
      </c>
    </row>
    <row r="13" spans="1:9" s="34" customFormat="1" ht="15" customHeight="1">
      <c r="A13" s="459" t="s">
        <v>94</v>
      </c>
      <c r="B13" s="462" t="s">
        <v>9</v>
      </c>
      <c r="C13" s="456" t="s">
        <v>298</v>
      </c>
      <c r="D13" s="442" t="s">
        <v>98</v>
      </c>
      <c r="E13" s="191">
        <v>1</v>
      </c>
      <c r="F13" s="336">
        <v>0</v>
      </c>
      <c r="G13" s="336">
        <v>0</v>
      </c>
      <c r="H13" s="376">
        <f t="shared" ref="H13:I28" si="0">F13*1.2</f>
        <v>0</v>
      </c>
      <c r="I13" s="376">
        <f t="shared" si="0"/>
        <v>0</v>
      </c>
    </row>
    <row r="14" spans="1:9" s="34" customFormat="1" ht="15" customHeight="1">
      <c r="A14" s="460"/>
      <c r="B14" s="463"/>
      <c r="C14" s="469"/>
      <c r="D14" s="443"/>
      <c r="E14" s="191">
        <v>2</v>
      </c>
      <c r="F14" s="336">
        <v>0</v>
      </c>
      <c r="G14" s="336">
        <v>0</v>
      </c>
      <c r="H14" s="376">
        <f t="shared" si="0"/>
        <v>0</v>
      </c>
      <c r="I14" s="376">
        <f t="shared" si="0"/>
        <v>0</v>
      </c>
    </row>
    <row r="15" spans="1:9" s="34" customFormat="1" ht="15" customHeight="1">
      <c r="A15" s="460"/>
      <c r="B15" s="463"/>
      <c r="C15" s="469"/>
      <c r="D15" s="443"/>
      <c r="E15" s="191">
        <v>3</v>
      </c>
      <c r="F15" s="336">
        <v>0</v>
      </c>
      <c r="G15" s="336">
        <v>0</v>
      </c>
      <c r="H15" s="376">
        <f t="shared" si="0"/>
        <v>0</v>
      </c>
      <c r="I15" s="376">
        <f t="shared" si="0"/>
        <v>0</v>
      </c>
    </row>
    <row r="16" spans="1:9" s="34" customFormat="1" ht="15" customHeight="1">
      <c r="A16" s="460"/>
      <c r="B16" s="463"/>
      <c r="C16" s="469"/>
      <c r="D16" s="443"/>
      <c r="E16" s="191">
        <v>4</v>
      </c>
      <c r="F16" s="336">
        <v>0</v>
      </c>
      <c r="G16" s="336">
        <v>0</v>
      </c>
      <c r="H16" s="376">
        <f t="shared" si="0"/>
        <v>0</v>
      </c>
      <c r="I16" s="376">
        <f t="shared" si="0"/>
        <v>0</v>
      </c>
    </row>
    <row r="17" spans="1:9" s="34" customFormat="1" ht="15" customHeight="1">
      <c r="A17" s="460"/>
      <c r="B17" s="463"/>
      <c r="C17" s="469"/>
      <c r="D17" s="443"/>
      <c r="E17" s="191">
        <v>5</v>
      </c>
      <c r="F17" s="336">
        <v>0</v>
      </c>
      <c r="G17" s="336">
        <v>0</v>
      </c>
      <c r="H17" s="376">
        <f t="shared" si="0"/>
        <v>0</v>
      </c>
      <c r="I17" s="376">
        <f t="shared" si="0"/>
        <v>0</v>
      </c>
    </row>
    <row r="18" spans="1:9" s="34" customFormat="1" ht="15" customHeight="1">
      <c r="A18" s="460"/>
      <c r="B18" s="466"/>
      <c r="C18" s="470"/>
      <c r="D18" s="443"/>
      <c r="E18" s="191">
        <v>6</v>
      </c>
      <c r="F18" s="336">
        <v>0</v>
      </c>
      <c r="G18" s="336">
        <v>0</v>
      </c>
      <c r="H18" s="376">
        <f t="shared" si="0"/>
        <v>0</v>
      </c>
      <c r="I18" s="376">
        <f t="shared" si="0"/>
        <v>0</v>
      </c>
    </row>
    <row r="19" spans="1:9" s="34" customFormat="1" ht="15" customHeight="1">
      <c r="A19" s="460"/>
      <c r="B19" s="462" t="s">
        <v>299</v>
      </c>
      <c r="C19" s="456" t="s">
        <v>298</v>
      </c>
      <c r="D19" s="443"/>
      <c r="E19" s="191">
        <v>7</v>
      </c>
      <c r="F19" s="336">
        <v>0</v>
      </c>
      <c r="G19" s="336">
        <v>0</v>
      </c>
      <c r="H19" s="376">
        <f t="shared" si="0"/>
        <v>0</v>
      </c>
      <c r="I19" s="376">
        <f t="shared" si="0"/>
        <v>0</v>
      </c>
    </row>
    <row r="20" spans="1:9" s="34" customFormat="1" ht="15" customHeight="1">
      <c r="A20" s="460"/>
      <c r="B20" s="463"/>
      <c r="C20" s="465"/>
      <c r="D20" s="443"/>
      <c r="E20" s="191">
        <v>8</v>
      </c>
      <c r="F20" s="336">
        <v>0</v>
      </c>
      <c r="G20" s="336">
        <v>0</v>
      </c>
      <c r="H20" s="376">
        <f t="shared" si="0"/>
        <v>0</v>
      </c>
      <c r="I20" s="376">
        <f t="shared" si="0"/>
        <v>0</v>
      </c>
    </row>
    <row r="21" spans="1:9" s="34" customFormat="1" ht="15" customHeight="1">
      <c r="A21" s="460"/>
      <c r="B21" s="463"/>
      <c r="C21" s="465"/>
      <c r="D21" s="443"/>
      <c r="E21" s="191">
        <v>9</v>
      </c>
      <c r="F21" s="336">
        <v>0</v>
      </c>
      <c r="G21" s="336">
        <v>0</v>
      </c>
      <c r="H21" s="376">
        <f t="shared" si="0"/>
        <v>0</v>
      </c>
      <c r="I21" s="376">
        <f t="shared" si="0"/>
        <v>0</v>
      </c>
    </row>
    <row r="22" spans="1:9" s="34" customFormat="1" ht="15">
      <c r="A22" s="460"/>
      <c r="B22" s="463"/>
      <c r="C22" s="465"/>
      <c r="D22" s="443"/>
      <c r="E22" s="191">
        <v>10</v>
      </c>
      <c r="F22" s="336">
        <v>0</v>
      </c>
      <c r="G22" s="336">
        <v>0</v>
      </c>
      <c r="H22" s="376">
        <f t="shared" si="0"/>
        <v>0</v>
      </c>
      <c r="I22" s="376">
        <f t="shared" si="0"/>
        <v>0</v>
      </c>
    </row>
    <row r="23" spans="1:9" s="34" customFormat="1" ht="15">
      <c r="A23" s="460"/>
      <c r="B23" s="463"/>
      <c r="C23" s="465"/>
      <c r="D23" s="443"/>
      <c r="E23" s="191">
        <v>11</v>
      </c>
      <c r="F23" s="336">
        <v>0</v>
      </c>
      <c r="G23" s="336">
        <v>0</v>
      </c>
      <c r="H23" s="376">
        <f t="shared" si="0"/>
        <v>0</v>
      </c>
      <c r="I23" s="376">
        <f t="shared" si="0"/>
        <v>0</v>
      </c>
    </row>
    <row r="24" spans="1:9" s="34" customFormat="1" ht="16.5" customHeight="1">
      <c r="A24" s="461"/>
      <c r="B24" s="466"/>
      <c r="C24" s="457"/>
      <c r="D24" s="444"/>
      <c r="E24" s="192">
        <v>12</v>
      </c>
      <c r="F24" s="337">
        <v>0</v>
      </c>
      <c r="G24" s="337">
        <v>0</v>
      </c>
      <c r="H24" s="377">
        <f t="shared" si="0"/>
        <v>0</v>
      </c>
      <c r="I24" s="377">
        <f t="shared" si="0"/>
        <v>0</v>
      </c>
    </row>
    <row r="25" spans="1:9" s="34" customFormat="1" ht="15" customHeight="1">
      <c r="A25" s="459" t="s">
        <v>93</v>
      </c>
      <c r="B25" s="462" t="s">
        <v>300</v>
      </c>
      <c r="C25" s="456" t="s">
        <v>298</v>
      </c>
      <c r="D25" s="442" t="s">
        <v>99</v>
      </c>
      <c r="E25" s="191">
        <v>1</v>
      </c>
      <c r="F25" s="336">
        <v>0</v>
      </c>
      <c r="G25" s="336">
        <v>0</v>
      </c>
      <c r="H25" s="376">
        <f t="shared" si="0"/>
        <v>0</v>
      </c>
      <c r="I25" s="376">
        <f t="shared" si="0"/>
        <v>0</v>
      </c>
    </row>
    <row r="26" spans="1:9" s="34" customFormat="1" ht="15" customHeight="1">
      <c r="A26" s="460"/>
      <c r="B26" s="463"/>
      <c r="C26" s="465"/>
      <c r="D26" s="443"/>
      <c r="E26" s="191">
        <v>2</v>
      </c>
      <c r="F26" s="336">
        <v>0</v>
      </c>
      <c r="G26" s="336">
        <v>0</v>
      </c>
      <c r="H26" s="376">
        <f t="shared" si="0"/>
        <v>0</v>
      </c>
      <c r="I26" s="376">
        <f t="shared" si="0"/>
        <v>0</v>
      </c>
    </row>
    <row r="27" spans="1:9" s="34" customFormat="1" ht="15" customHeight="1">
      <c r="A27" s="460"/>
      <c r="B27" s="463"/>
      <c r="C27" s="465"/>
      <c r="D27" s="443"/>
      <c r="E27" s="191">
        <v>3</v>
      </c>
      <c r="F27" s="336">
        <v>0</v>
      </c>
      <c r="G27" s="336">
        <v>0</v>
      </c>
      <c r="H27" s="376">
        <f t="shared" si="0"/>
        <v>0</v>
      </c>
      <c r="I27" s="376">
        <f t="shared" si="0"/>
        <v>0</v>
      </c>
    </row>
    <row r="28" spans="1:9" s="34" customFormat="1" ht="15" customHeight="1">
      <c r="A28" s="460"/>
      <c r="B28" s="464"/>
      <c r="C28" s="457"/>
      <c r="D28" s="443"/>
      <c r="E28" s="191">
        <v>4</v>
      </c>
      <c r="F28" s="336">
        <v>0</v>
      </c>
      <c r="G28" s="336">
        <v>0</v>
      </c>
      <c r="H28" s="376">
        <f t="shared" si="0"/>
        <v>0</v>
      </c>
      <c r="I28" s="376">
        <f t="shared" si="0"/>
        <v>0</v>
      </c>
    </row>
    <row r="29" spans="1:9" s="34" customFormat="1" ht="15" customHeight="1">
      <c r="A29" s="460"/>
      <c r="B29" s="462" t="s">
        <v>301</v>
      </c>
      <c r="C29" s="456" t="s">
        <v>298</v>
      </c>
      <c r="D29" s="443"/>
      <c r="E29" s="191">
        <v>5</v>
      </c>
      <c r="F29" s="336">
        <v>0</v>
      </c>
      <c r="G29" s="336">
        <v>0</v>
      </c>
      <c r="H29" s="376">
        <f t="shared" ref="H29:I36" si="1">F29*1.2</f>
        <v>0</v>
      </c>
      <c r="I29" s="376">
        <f t="shared" si="1"/>
        <v>0</v>
      </c>
    </row>
    <row r="30" spans="1:9" s="34" customFormat="1" ht="15" customHeight="1">
      <c r="A30" s="460"/>
      <c r="B30" s="463"/>
      <c r="C30" s="465"/>
      <c r="D30" s="443"/>
      <c r="E30" s="191">
        <v>6</v>
      </c>
      <c r="F30" s="336">
        <v>0</v>
      </c>
      <c r="G30" s="336">
        <v>0</v>
      </c>
      <c r="H30" s="376">
        <f t="shared" si="1"/>
        <v>0</v>
      </c>
      <c r="I30" s="376">
        <f t="shared" si="1"/>
        <v>0</v>
      </c>
    </row>
    <row r="31" spans="1:9" s="34" customFormat="1" ht="15" customHeight="1">
      <c r="A31" s="460"/>
      <c r="B31" s="463"/>
      <c r="C31" s="465"/>
      <c r="D31" s="443"/>
      <c r="E31" s="191">
        <v>7</v>
      </c>
      <c r="F31" s="336">
        <v>0</v>
      </c>
      <c r="G31" s="336">
        <v>0</v>
      </c>
      <c r="H31" s="376">
        <f t="shared" si="1"/>
        <v>0</v>
      </c>
      <c r="I31" s="376">
        <f t="shared" si="1"/>
        <v>0</v>
      </c>
    </row>
    <row r="32" spans="1:9" s="34" customFormat="1" ht="15" customHeight="1">
      <c r="A32" s="460"/>
      <c r="B32" s="466"/>
      <c r="C32" s="457"/>
      <c r="D32" s="443"/>
      <c r="E32" s="191">
        <v>8</v>
      </c>
      <c r="F32" s="336">
        <v>0</v>
      </c>
      <c r="G32" s="336">
        <v>0</v>
      </c>
      <c r="H32" s="376">
        <f t="shared" si="1"/>
        <v>0</v>
      </c>
      <c r="I32" s="376">
        <f t="shared" si="1"/>
        <v>0</v>
      </c>
    </row>
    <row r="33" spans="1:9" s="34" customFormat="1" ht="15" customHeight="1">
      <c r="A33" s="460"/>
      <c r="B33" s="462" t="s">
        <v>302</v>
      </c>
      <c r="C33" s="456" t="s">
        <v>298</v>
      </c>
      <c r="D33" s="443"/>
      <c r="E33" s="191">
        <v>9</v>
      </c>
      <c r="F33" s="336">
        <v>0</v>
      </c>
      <c r="G33" s="336">
        <v>0</v>
      </c>
      <c r="H33" s="376">
        <f t="shared" si="1"/>
        <v>0</v>
      </c>
      <c r="I33" s="376">
        <f t="shared" si="1"/>
        <v>0</v>
      </c>
    </row>
    <row r="34" spans="1:9" s="34" customFormat="1" ht="15">
      <c r="A34" s="460"/>
      <c r="B34" s="463"/>
      <c r="C34" s="465"/>
      <c r="D34" s="443"/>
      <c r="E34" s="191">
        <v>10</v>
      </c>
      <c r="F34" s="336">
        <v>0</v>
      </c>
      <c r="G34" s="336">
        <v>0</v>
      </c>
      <c r="H34" s="376">
        <f t="shared" si="1"/>
        <v>0</v>
      </c>
      <c r="I34" s="376">
        <f t="shared" si="1"/>
        <v>0</v>
      </c>
    </row>
    <row r="35" spans="1:9" s="34" customFormat="1" ht="15">
      <c r="A35" s="460"/>
      <c r="B35" s="463"/>
      <c r="C35" s="465"/>
      <c r="D35" s="443"/>
      <c r="E35" s="191">
        <v>11</v>
      </c>
      <c r="F35" s="336">
        <v>0</v>
      </c>
      <c r="G35" s="336">
        <v>0</v>
      </c>
      <c r="H35" s="376">
        <f t="shared" si="1"/>
        <v>0</v>
      </c>
      <c r="I35" s="376">
        <f t="shared" si="1"/>
        <v>0</v>
      </c>
    </row>
    <row r="36" spans="1:9" s="34" customFormat="1" ht="16.5" customHeight="1">
      <c r="A36" s="461"/>
      <c r="B36" s="466"/>
      <c r="C36" s="457"/>
      <c r="D36" s="444"/>
      <c r="E36" s="192">
        <v>12</v>
      </c>
      <c r="F36" s="337">
        <v>0</v>
      </c>
      <c r="G36" s="337">
        <v>0</v>
      </c>
      <c r="H36" s="377">
        <f t="shared" si="1"/>
        <v>0</v>
      </c>
      <c r="I36" s="377">
        <f t="shared" si="1"/>
        <v>0</v>
      </c>
    </row>
    <row r="37" spans="1:9" s="35" customFormat="1">
      <c r="A37" s="328"/>
      <c r="B37" s="312"/>
      <c r="C37" s="313"/>
      <c r="D37" s="193" t="s">
        <v>16</v>
      </c>
      <c r="E37" s="194"/>
      <c r="F37" s="334">
        <f>SUM(F13:F36)</f>
        <v>0</v>
      </c>
      <c r="G37" s="334">
        <f>SUM(G13:G36)</f>
        <v>0</v>
      </c>
      <c r="H37" s="378">
        <f>SUM(H29:H36)</f>
        <v>0</v>
      </c>
      <c r="I37" s="379">
        <f>SUM(I29:I36)</f>
        <v>0</v>
      </c>
    </row>
    <row r="38" spans="1:9" s="35" customFormat="1">
      <c r="E38" s="36"/>
      <c r="F38" s="36"/>
      <c r="H38" s="37"/>
    </row>
    <row r="39" spans="1:9">
      <c r="C39" s="35"/>
      <c r="D39" s="35"/>
      <c r="E39" s="36"/>
      <c r="F39" s="36"/>
      <c r="G39" s="35"/>
      <c r="H39" s="37"/>
      <c r="I39" s="37"/>
    </row>
  </sheetData>
  <mergeCells count="23">
    <mergeCell ref="H11:I11"/>
    <mergeCell ref="B12:C12"/>
    <mergeCell ref="B13:B18"/>
    <mergeCell ref="C13:C18"/>
    <mergeCell ref="D13:D24"/>
    <mergeCell ref="B19:B24"/>
    <mergeCell ref="C19:C24"/>
    <mergeCell ref="F11:G11"/>
    <mergeCell ref="A13:A24"/>
    <mergeCell ref="A25:A36"/>
    <mergeCell ref="B25:B28"/>
    <mergeCell ref="C25:C28"/>
    <mergeCell ref="D25:D36"/>
    <mergeCell ref="B29:B32"/>
    <mergeCell ref="C29:C32"/>
    <mergeCell ref="B33:B36"/>
    <mergeCell ref="C33:C36"/>
    <mergeCell ref="A10:G10"/>
    <mergeCell ref="A5:G5"/>
    <mergeCell ref="A6:G6"/>
    <mergeCell ref="A7:G7"/>
    <mergeCell ref="A8:G8"/>
    <mergeCell ref="A9:G9"/>
  </mergeCells>
  <pageMargins left="0.25" right="0.25" top="0.75" bottom="0.75" header="0.3" footer="0.3"/>
  <pageSetup paperSize="8" scale="80" orientation="landscape" horizont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31"/>
  <sheetViews>
    <sheetView showGridLines="0" tabSelected="1" topLeftCell="A4" workbookViewId="0">
      <selection activeCell="AK34" sqref="AK34"/>
    </sheetView>
  </sheetViews>
  <sheetFormatPr defaultRowHeight="16.5"/>
  <cols>
    <col min="1" max="1" width="12" style="1" customWidth="1"/>
    <col min="2" max="2" width="17.140625" style="1" customWidth="1"/>
    <col min="3" max="3" width="15.85546875" style="2" customWidth="1"/>
    <col min="4" max="4" width="11.85546875" style="1" customWidth="1"/>
    <col min="5" max="35" width="3.140625" style="1" customWidth="1"/>
    <col min="36" max="37" width="17.85546875" style="15" customWidth="1"/>
    <col min="38" max="16384" width="9.140625" style="1"/>
  </cols>
  <sheetData>
    <row r="1" spans="1:37" ht="26.25">
      <c r="A1" s="165" t="s">
        <v>212</v>
      </c>
    </row>
    <row r="3" spans="1:37">
      <c r="A3" s="186" t="s">
        <v>282</v>
      </c>
    </row>
    <row r="4" spans="1:37" customFormat="1" ht="33" customHeight="1">
      <c r="A4" s="20" t="s">
        <v>18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2"/>
    </row>
    <row r="5" spans="1:37" customFormat="1" ht="21" customHeight="1">
      <c r="A5" s="405" t="s">
        <v>225</v>
      </c>
      <c r="B5" s="406"/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6"/>
      <c r="P5" s="406"/>
      <c r="Q5" s="406"/>
      <c r="R5" s="406"/>
      <c r="S5" s="406"/>
      <c r="T5" s="406"/>
      <c r="U5" s="406"/>
      <c r="V5" s="406"/>
      <c r="W5" s="406"/>
      <c r="X5" s="406"/>
      <c r="Y5" s="406"/>
      <c r="Z5" s="406"/>
      <c r="AA5" s="406"/>
      <c r="AB5" s="406"/>
      <c r="AC5" s="406"/>
      <c r="AD5" s="406"/>
      <c r="AE5" s="406"/>
      <c r="AF5" s="406"/>
      <c r="AG5" s="406"/>
      <c r="AH5" s="406"/>
      <c r="AI5" s="406"/>
      <c r="AJ5" s="406"/>
      <c r="AK5" s="407"/>
    </row>
    <row r="6" spans="1:37" customFormat="1" ht="21" customHeight="1">
      <c r="A6" s="405" t="s">
        <v>28</v>
      </c>
      <c r="B6" s="406"/>
      <c r="C6" s="406"/>
      <c r="D6" s="406"/>
      <c r="E6" s="406"/>
      <c r="F6" s="406"/>
      <c r="G6" s="406"/>
      <c r="H6" s="406"/>
      <c r="I6" s="406"/>
      <c r="J6" s="406"/>
      <c r="K6" s="406"/>
      <c r="L6" s="406"/>
      <c r="M6" s="406"/>
      <c r="N6" s="406"/>
      <c r="O6" s="406"/>
      <c r="P6" s="406"/>
      <c r="Q6" s="406"/>
      <c r="R6" s="406"/>
      <c r="S6" s="406"/>
      <c r="T6" s="406"/>
      <c r="U6" s="406"/>
      <c r="V6" s="406"/>
      <c r="W6" s="406"/>
      <c r="X6" s="406"/>
      <c r="Y6" s="406"/>
      <c r="Z6" s="406"/>
      <c r="AA6" s="406"/>
      <c r="AB6" s="406"/>
      <c r="AC6" s="406"/>
      <c r="AD6" s="406"/>
      <c r="AE6" s="406"/>
      <c r="AF6" s="406"/>
      <c r="AG6" s="406"/>
      <c r="AH6" s="406"/>
      <c r="AI6" s="406"/>
      <c r="AJ6" s="406"/>
      <c r="AK6" s="407"/>
    </row>
    <row r="7" spans="1:37" customFormat="1" ht="21" customHeight="1">
      <c r="A7" s="405" t="s">
        <v>32</v>
      </c>
      <c r="B7" s="406"/>
      <c r="C7" s="406"/>
      <c r="D7" s="406"/>
      <c r="E7" s="406"/>
      <c r="F7" s="406"/>
      <c r="G7" s="406"/>
      <c r="H7" s="406"/>
      <c r="I7" s="406"/>
      <c r="J7" s="406"/>
      <c r="K7" s="406"/>
      <c r="L7" s="406"/>
      <c r="M7" s="406"/>
      <c r="N7" s="406"/>
      <c r="O7" s="406"/>
      <c r="P7" s="406"/>
      <c r="Q7" s="406"/>
      <c r="R7" s="406"/>
      <c r="S7" s="406"/>
      <c r="T7" s="406"/>
      <c r="U7" s="406"/>
      <c r="V7" s="406"/>
      <c r="W7" s="406"/>
      <c r="X7" s="406"/>
      <c r="Y7" s="406"/>
      <c r="Z7" s="406"/>
      <c r="AA7" s="406"/>
      <c r="AB7" s="406"/>
      <c r="AC7" s="406"/>
      <c r="AD7" s="406"/>
      <c r="AE7" s="406"/>
      <c r="AF7" s="406"/>
      <c r="AG7" s="406"/>
      <c r="AH7" s="406"/>
      <c r="AI7" s="406"/>
      <c r="AJ7" s="406"/>
      <c r="AK7" s="407"/>
    </row>
    <row r="8" spans="1:37" customFormat="1" ht="21" customHeight="1">
      <c r="A8" s="405" t="s">
        <v>33</v>
      </c>
      <c r="B8" s="406"/>
      <c r="C8" s="406"/>
      <c r="D8" s="406"/>
      <c r="E8" s="406"/>
      <c r="F8" s="406"/>
      <c r="G8" s="406"/>
      <c r="H8" s="406"/>
      <c r="I8" s="406"/>
      <c r="J8" s="406"/>
      <c r="K8" s="406"/>
      <c r="L8" s="406"/>
      <c r="M8" s="406"/>
      <c r="N8" s="406"/>
      <c r="O8" s="406"/>
      <c r="P8" s="406"/>
      <c r="Q8" s="406"/>
      <c r="R8" s="406"/>
      <c r="S8" s="406"/>
      <c r="T8" s="406"/>
      <c r="U8" s="406"/>
      <c r="V8" s="406"/>
      <c r="W8" s="406"/>
      <c r="X8" s="406"/>
      <c r="Y8" s="406"/>
      <c r="Z8" s="406"/>
      <c r="AA8" s="406"/>
      <c r="AB8" s="406"/>
      <c r="AC8" s="406"/>
      <c r="AD8" s="406"/>
      <c r="AE8" s="406"/>
      <c r="AF8" s="406"/>
      <c r="AG8" s="406"/>
      <c r="AH8" s="406"/>
      <c r="AI8" s="406"/>
      <c r="AJ8" s="406"/>
      <c r="AK8" s="407"/>
    </row>
    <row r="9" spans="1:37" customFormat="1" ht="21" customHeight="1">
      <c r="A9" s="405" t="s">
        <v>217</v>
      </c>
      <c r="B9" s="406"/>
      <c r="C9" s="406"/>
      <c r="D9" s="406"/>
      <c r="E9" s="406"/>
      <c r="F9" s="406"/>
      <c r="G9" s="406"/>
      <c r="H9" s="406"/>
      <c r="I9" s="406"/>
      <c r="J9" s="406"/>
      <c r="K9" s="406"/>
      <c r="L9" s="406"/>
      <c r="M9" s="406"/>
      <c r="N9" s="406"/>
      <c r="O9" s="406"/>
      <c r="P9" s="406"/>
      <c r="Q9" s="406"/>
      <c r="R9" s="406"/>
      <c r="S9" s="406"/>
      <c r="T9" s="406"/>
      <c r="U9" s="406"/>
      <c r="V9" s="406"/>
      <c r="W9" s="406"/>
      <c r="X9" s="406"/>
      <c r="Y9" s="406"/>
      <c r="Z9" s="406"/>
      <c r="AA9" s="406"/>
      <c r="AB9" s="406"/>
      <c r="AC9" s="406"/>
      <c r="AD9" s="406"/>
      <c r="AE9" s="406"/>
      <c r="AF9" s="406"/>
      <c r="AG9" s="406"/>
      <c r="AH9" s="406"/>
      <c r="AI9" s="406"/>
      <c r="AJ9" s="406"/>
      <c r="AK9" s="407"/>
    </row>
    <row r="10" spans="1:37" customFormat="1" ht="36.75" customHeight="1">
      <c r="A10" s="408" t="s">
        <v>305</v>
      </c>
      <c r="B10" s="409"/>
      <c r="C10" s="409"/>
      <c r="D10" s="409"/>
      <c r="E10" s="409"/>
      <c r="F10" s="409"/>
      <c r="G10" s="409"/>
      <c r="H10" s="409"/>
      <c r="I10" s="409"/>
      <c r="J10" s="409"/>
      <c r="K10" s="409"/>
      <c r="L10" s="409"/>
      <c r="M10" s="409"/>
      <c r="N10" s="409"/>
      <c r="O10" s="409"/>
      <c r="P10" s="409"/>
      <c r="Q10" s="409"/>
      <c r="R10" s="409"/>
      <c r="S10" s="409"/>
      <c r="T10" s="409"/>
      <c r="U10" s="409"/>
      <c r="V10" s="409"/>
      <c r="W10" s="409"/>
      <c r="X10" s="409"/>
      <c r="Y10" s="409"/>
      <c r="Z10" s="409"/>
      <c r="AA10" s="409"/>
      <c r="AB10" s="409"/>
      <c r="AC10" s="409"/>
      <c r="AD10" s="409"/>
      <c r="AE10" s="409"/>
      <c r="AF10" s="409"/>
      <c r="AG10" s="409"/>
      <c r="AH10" s="409"/>
      <c r="AI10" s="409"/>
      <c r="AJ10" s="409"/>
      <c r="AK10" s="410"/>
    </row>
    <row r="13" spans="1:37" ht="16.5" customHeight="1">
      <c r="A13" s="195"/>
      <c r="B13" s="195"/>
      <c r="C13" s="224"/>
      <c r="D13" s="195"/>
      <c r="E13" s="412" t="s">
        <v>0</v>
      </c>
      <c r="F13" s="413"/>
      <c r="G13" s="413"/>
      <c r="H13" s="414"/>
      <c r="I13" s="413" t="s">
        <v>1</v>
      </c>
      <c r="J13" s="413"/>
      <c r="K13" s="413"/>
      <c r="L13" s="413"/>
      <c r="M13" s="413"/>
      <c r="N13" s="412" t="s">
        <v>2</v>
      </c>
      <c r="O13" s="413"/>
      <c r="P13" s="413"/>
      <c r="Q13" s="414"/>
      <c r="R13" s="418" t="s">
        <v>3</v>
      </c>
      <c r="S13" s="419"/>
      <c r="T13" s="419"/>
      <c r="U13" s="419"/>
      <c r="V13" s="419"/>
      <c r="W13" s="418" t="s">
        <v>4</v>
      </c>
      <c r="X13" s="419"/>
      <c r="Y13" s="419"/>
      <c r="Z13" s="420"/>
      <c r="AA13" s="419" t="s">
        <v>5</v>
      </c>
      <c r="AB13" s="419"/>
      <c r="AC13" s="419"/>
      <c r="AD13" s="419"/>
      <c r="AE13" s="418" t="s">
        <v>6</v>
      </c>
      <c r="AF13" s="419"/>
      <c r="AG13" s="419"/>
      <c r="AH13" s="419"/>
      <c r="AI13" s="420"/>
      <c r="AJ13" s="411" t="s">
        <v>262</v>
      </c>
      <c r="AK13" s="411" t="s">
        <v>261</v>
      </c>
    </row>
    <row r="14" spans="1:37">
      <c r="A14" s="411" t="s">
        <v>7</v>
      </c>
      <c r="B14" s="427" t="s">
        <v>21</v>
      </c>
      <c r="C14" s="415" t="s">
        <v>30</v>
      </c>
      <c r="D14" s="428" t="s">
        <v>39</v>
      </c>
      <c r="E14" s="197">
        <v>22</v>
      </c>
      <c r="F14" s="200">
        <v>23</v>
      </c>
      <c r="G14" s="201">
        <v>24</v>
      </c>
      <c r="H14" s="199">
        <v>25</v>
      </c>
      <c r="I14" s="200">
        <v>26</v>
      </c>
      <c r="J14" s="202">
        <v>27</v>
      </c>
      <c r="K14" s="203">
        <v>28</v>
      </c>
      <c r="L14" s="198">
        <v>29</v>
      </c>
      <c r="M14" s="199">
        <v>30</v>
      </c>
      <c r="N14" s="200">
        <v>31</v>
      </c>
      <c r="O14" s="200">
        <v>32</v>
      </c>
      <c r="P14" s="201">
        <v>33</v>
      </c>
      <c r="Q14" s="199">
        <v>34</v>
      </c>
      <c r="R14" s="200">
        <v>35</v>
      </c>
      <c r="S14" s="202">
        <v>36</v>
      </c>
      <c r="T14" s="201">
        <v>37</v>
      </c>
      <c r="U14" s="198">
        <v>38</v>
      </c>
      <c r="V14" s="198">
        <v>39</v>
      </c>
      <c r="W14" s="204">
        <v>40</v>
      </c>
      <c r="X14" s="203">
        <v>41</v>
      </c>
      <c r="Y14" s="198">
        <v>42</v>
      </c>
      <c r="Z14" s="199">
        <v>43</v>
      </c>
      <c r="AA14" s="200">
        <v>44</v>
      </c>
      <c r="AB14" s="200">
        <v>45</v>
      </c>
      <c r="AC14" s="201">
        <v>46</v>
      </c>
      <c r="AD14" s="199">
        <v>47</v>
      </c>
      <c r="AE14" s="200">
        <v>48</v>
      </c>
      <c r="AF14" s="202">
        <v>49</v>
      </c>
      <c r="AG14" s="203">
        <v>50</v>
      </c>
      <c r="AH14" s="198">
        <v>51</v>
      </c>
      <c r="AI14" s="205">
        <v>52</v>
      </c>
      <c r="AJ14" s="411"/>
      <c r="AK14" s="411"/>
    </row>
    <row r="15" spans="1:37">
      <c r="A15" s="411"/>
      <c r="B15" s="427"/>
      <c r="C15" s="416"/>
      <c r="D15" s="428"/>
      <c r="E15" s="210">
        <v>28</v>
      </c>
      <c r="F15" s="211">
        <v>4</v>
      </c>
      <c r="G15" s="211">
        <f>F15+7</f>
        <v>11</v>
      </c>
      <c r="H15" s="212">
        <f>G15+7</f>
        <v>18</v>
      </c>
      <c r="I15" s="209">
        <v>25</v>
      </c>
      <c r="J15" s="209">
        <v>2</v>
      </c>
      <c r="K15" s="207">
        <v>9</v>
      </c>
      <c r="L15" s="213">
        <v>16</v>
      </c>
      <c r="M15" s="208">
        <v>23</v>
      </c>
      <c r="N15" s="209">
        <v>30</v>
      </c>
      <c r="O15" s="209">
        <v>6</v>
      </c>
      <c r="P15" s="209">
        <v>13</v>
      </c>
      <c r="Q15" s="208">
        <v>20</v>
      </c>
      <c r="R15" s="209">
        <v>27</v>
      </c>
      <c r="S15" s="209">
        <v>3</v>
      </c>
      <c r="T15" s="209">
        <v>10</v>
      </c>
      <c r="U15" s="214">
        <f t="shared" ref="U15:AI15" si="0">T15+7</f>
        <v>17</v>
      </c>
      <c r="V15" s="215">
        <f t="shared" si="0"/>
        <v>24</v>
      </c>
      <c r="W15" s="206">
        <v>1</v>
      </c>
      <c r="X15" s="209">
        <f t="shared" si="0"/>
        <v>8</v>
      </c>
      <c r="Y15" s="209">
        <f t="shared" si="0"/>
        <v>15</v>
      </c>
      <c r="Z15" s="208">
        <f t="shared" si="0"/>
        <v>22</v>
      </c>
      <c r="AA15" s="209">
        <f t="shared" si="0"/>
        <v>29</v>
      </c>
      <c r="AB15" s="209">
        <v>5</v>
      </c>
      <c r="AC15" s="209">
        <f t="shared" si="0"/>
        <v>12</v>
      </c>
      <c r="AD15" s="208">
        <f t="shared" si="0"/>
        <v>19</v>
      </c>
      <c r="AE15" s="209">
        <f t="shared" si="0"/>
        <v>26</v>
      </c>
      <c r="AF15" s="209">
        <v>3</v>
      </c>
      <c r="AG15" s="209">
        <f t="shared" si="0"/>
        <v>10</v>
      </c>
      <c r="AH15" s="209">
        <f t="shared" si="0"/>
        <v>17</v>
      </c>
      <c r="AI15" s="208">
        <f t="shared" si="0"/>
        <v>24</v>
      </c>
      <c r="AJ15" s="411"/>
      <c r="AK15" s="411"/>
    </row>
    <row r="16" spans="1:37">
      <c r="A16" s="411"/>
      <c r="B16" s="427"/>
      <c r="C16" s="417"/>
      <c r="D16" s="428"/>
      <c r="E16" s="429"/>
      <c r="F16" s="430"/>
      <c r="G16" s="430"/>
      <c r="H16" s="430"/>
      <c r="I16" s="430"/>
      <c r="J16" s="430"/>
      <c r="K16" s="430"/>
      <c r="L16" s="430"/>
      <c r="M16" s="430"/>
      <c r="N16" s="430"/>
      <c r="O16" s="430"/>
      <c r="P16" s="430"/>
      <c r="Q16" s="430"/>
      <c r="R16" s="430"/>
      <c r="S16" s="430"/>
      <c r="T16" s="430"/>
      <c r="U16" s="430"/>
      <c r="V16" s="430"/>
      <c r="W16" s="430"/>
      <c r="X16" s="430"/>
      <c r="Y16" s="430"/>
      <c r="Z16" s="430"/>
      <c r="AA16" s="430"/>
      <c r="AB16" s="430"/>
      <c r="AC16" s="430"/>
      <c r="AD16" s="430"/>
      <c r="AE16" s="430"/>
      <c r="AF16" s="430"/>
      <c r="AG16" s="430"/>
      <c r="AH16" s="430"/>
      <c r="AI16" s="431"/>
      <c r="AJ16" s="411"/>
      <c r="AK16" s="411"/>
    </row>
    <row r="17" spans="1:37" ht="15.75" customHeight="1">
      <c r="A17" s="228"/>
      <c r="B17" s="229"/>
      <c r="C17" s="230"/>
      <c r="D17" s="216"/>
      <c r="E17" s="16"/>
      <c r="F17" s="17"/>
      <c r="G17" s="17"/>
      <c r="H17" s="18"/>
      <c r="I17" s="19"/>
      <c r="J17" s="17"/>
      <c r="K17" s="17"/>
      <c r="L17" s="17"/>
      <c r="M17" s="17"/>
      <c r="N17" s="16"/>
      <c r="O17" s="17"/>
      <c r="P17" s="17"/>
      <c r="Q17" s="18"/>
      <c r="R17" s="19"/>
      <c r="S17" s="17"/>
      <c r="T17" s="17"/>
      <c r="U17" s="17"/>
      <c r="V17" s="17"/>
      <c r="W17" s="16"/>
      <c r="X17" s="17"/>
      <c r="Y17" s="17"/>
      <c r="Z17" s="18"/>
      <c r="AA17" s="19"/>
      <c r="AB17" s="17"/>
      <c r="AC17" s="17"/>
      <c r="AD17" s="17"/>
      <c r="AE17" s="16"/>
      <c r="AF17" s="17"/>
      <c r="AG17" s="17"/>
      <c r="AH17" s="17"/>
      <c r="AI17" s="18"/>
      <c r="AJ17" s="374"/>
      <c r="AK17" s="331"/>
    </row>
    <row r="18" spans="1:37" ht="15.75" customHeight="1">
      <c r="A18" s="471" t="s">
        <v>20</v>
      </c>
      <c r="B18" s="236" t="s">
        <v>22</v>
      </c>
      <c r="C18" s="237">
        <v>53200</v>
      </c>
      <c r="D18" s="220">
        <f>SUM(E18:AI18)</f>
        <v>10</v>
      </c>
      <c r="E18" s="10"/>
      <c r="F18" s="3"/>
      <c r="G18" s="3"/>
      <c r="H18" s="11"/>
      <c r="I18" s="5"/>
      <c r="J18" s="3"/>
      <c r="K18" s="3"/>
      <c r="L18" s="3"/>
      <c r="M18" s="3"/>
      <c r="N18" s="10"/>
      <c r="O18" s="3"/>
      <c r="P18" s="3"/>
      <c r="Q18" s="13"/>
      <c r="R18" s="6"/>
      <c r="S18" s="4"/>
      <c r="T18" s="4">
        <v>5</v>
      </c>
      <c r="U18" s="4"/>
      <c r="V18" s="4"/>
      <c r="W18" s="12"/>
      <c r="X18" s="4"/>
      <c r="Y18" s="4">
        <v>5</v>
      </c>
      <c r="Z18" s="13"/>
      <c r="AA18" s="6"/>
      <c r="AB18" s="4"/>
      <c r="AC18" s="4"/>
      <c r="AD18" s="4"/>
      <c r="AE18" s="12"/>
      <c r="AF18" s="4"/>
      <c r="AG18" s="3"/>
      <c r="AH18" s="3"/>
      <c r="AI18" s="11"/>
      <c r="AJ18" s="374">
        <v>0</v>
      </c>
      <c r="AK18" s="332">
        <f>AJ18/D18</f>
        <v>0</v>
      </c>
    </row>
    <row r="19" spans="1:37" ht="15.75" customHeight="1">
      <c r="A19" s="471"/>
      <c r="B19" s="236" t="s">
        <v>23</v>
      </c>
      <c r="C19" s="237">
        <v>53200</v>
      </c>
      <c r="D19" s="220">
        <f>SUM(E19:AI19)</f>
        <v>10</v>
      </c>
      <c r="E19" s="10"/>
      <c r="F19" s="3"/>
      <c r="G19" s="3"/>
      <c r="H19" s="11"/>
      <c r="I19" s="5"/>
      <c r="J19" s="3"/>
      <c r="K19" s="3"/>
      <c r="L19" s="3"/>
      <c r="M19" s="3"/>
      <c r="N19" s="10"/>
      <c r="O19" s="3"/>
      <c r="P19" s="3"/>
      <c r="Q19" s="13"/>
      <c r="R19" s="6"/>
      <c r="S19" s="4"/>
      <c r="T19" s="4">
        <v>5</v>
      </c>
      <c r="U19" s="4"/>
      <c r="V19" s="4"/>
      <c r="W19" s="12"/>
      <c r="X19" s="4"/>
      <c r="Y19" s="4">
        <v>5</v>
      </c>
      <c r="Z19" s="13"/>
      <c r="AA19" s="6"/>
      <c r="AB19" s="4"/>
      <c r="AC19" s="4"/>
      <c r="AD19" s="4"/>
      <c r="AE19" s="12"/>
      <c r="AF19" s="4"/>
      <c r="AG19" s="3"/>
      <c r="AH19" s="3"/>
      <c r="AI19" s="11"/>
      <c r="AJ19" s="374">
        <v>0</v>
      </c>
      <c r="AK19" s="332">
        <f>AJ19/D19</f>
        <v>0</v>
      </c>
    </row>
    <row r="20" spans="1:37" ht="15.75" customHeight="1">
      <c r="A20" s="471"/>
      <c r="B20" s="236" t="s">
        <v>24</v>
      </c>
      <c r="C20" s="237">
        <v>36800</v>
      </c>
      <c r="D20" s="220">
        <f>SUM(E20:AI20)</f>
        <v>10</v>
      </c>
      <c r="E20" s="10"/>
      <c r="F20" s="3"/>
      <c r="G20" s="3"/>
      <c r="H20" s="11"/>
      <c r="I20" s="5"/>
      <c r="J20" s="3"/>
      <c r="K20" s="3"/>
      <c r="L20" s="3"/>
      <c r="M20" s="3"/>
      <c r="N20" s="10"/>
      <c r="O20" s="3"/>
      <c r="P20" s="3"/>
      <c r="Q20" s="13"/>
      <c r="R20" s="6"/>
      <c r="S20" s="4"/>
      <c r="T20" s="4">
        <v>5</v>
      </c>
      <c r="U20" s="4"/>
      <c r="V20" s="4"/>
      <c r="W20" s="12"/>
      <c r="X20" s="4"/>
      <c r="Y20" s="4">
        <v>5</v>
      </c>
      <c r="Z20" s="13"/>
      <c r="AA20" s="6"/>
      <c r="AB20" s="4"/>
      <c r="AC20" s="4"/>
      <c r="AD20" s="4"/>
      <c r="AE20" s="12"/>
      <c r="AF20" s="4"/>
      <c r="AG20" s="3"/>
      <c r="AH20" s="3"/>
      <c r="AI20" s="11"/>
      <c r="AJ20" s="374">
        <v>0</v>
      </c>
      <c r="AK20" s="332">
        <f>AJ20/D20</f>
        <v>0</v>
      </c>
    </row>
    <row r="21" spans="1:37" ht="15.75" customHeight="1">
      <c r="A21" s="471"/>
      <c r="B21" s="236" t="s">
        <v>25</v>
      </c>
      <c r="C21" s="237">
        <v>35800</v>
      </c>
      <c r="D21" s="220">
        <f>SUM(E21:AI21)</f>
        <v>10</v>
      </c>
      <c r="E21" s="10"/>
      <c r="F21" s="3"/>
      <c r="G21" s="3"/>
      <c r="H21" s="11"/>
      <c r="I21" s="5"/>
      <c r="J21" s="3"/>
      <c r="K21" s="3"/>
      <c r="L21" s="3"/>
      <c r="M21" s="3"/>
      <c r="N21" s="10"/>
      <c r="O21" s="3"/>
      <c r="P21" s="3"/>
      <c r="Q21" s="13"/>
      <c r="R21" s="6"/>
      <c r="S21" s="4"/>
      <c r="T21" s="4">
        <v>5</v>
      </c>
      <c r="U21" s="4"/>
      <c r="V21" s="4"/>
      <c r="W21" s="12"/>
      <c r="X21" s="4"/>
      <c r="Y21" s="4">
        <v>5</v>
      </c>
      <c r="Z21" s="13"/>
      <c r="AA21" s="6"/>
      <c r="AB21" s="4"/>
      <c r="AC21" s="4"/>
      <c r="AD21" s="4"/>
      <c r="AE21" s="12"/>
      <c r="AF21" s="4"/>
      <c r="AG21" s="3"/>
      <c r="AH21" s="3"/>
      <c r="AI21" s="11"/>
      <c r="AJ21" s="374">
        <v>0</v>
      </c>
      <c r="AK21" s="332">
        <f>AJ21/D21</f>
        <v>0</v>
      </c>
    </row>
    <row r="22" spans="1:37" ht="15.75" customHeight="1">
      <c r="A22" s="471"/>
      <c r="B22" s="236" t="s">
        <v>26</v>
      </c>
      <c r="C22" s="237">
        <v>26900</v>
      </c>
      <c r="D22" s="220">
        <f>SUM(E22:AI22)</f>
        <v>10</v>
      </c>
      <c r="E22" s="10"/>
      <c r="F22" s="3"/>
      <c r="G22" s="3"/>
      <c r="H22" s="11"/>
      <c r="I22" s="5"/>
      <c r="J22" s="3"/>
      <c r="K22" s="3"/>
      <c r="L22" s="3"/>
      <c r="M22" s="3"/>
      <c r="N22" s="10"/>
      <c r="O22" s="3"/>
      <c r="P22" s="3"/>
      <c r="Q22" s="11"/>
      <c r="R22" s="5"/>
      <c r="S22" s="4"/>
      <c r="T22" s="4">
        <v>5</v>
      </c>
      <c r="U22" s="4"/>
      <c r="V22" s="4"/>
      <c r="W22" s="12"/>
      <c r="X22" s="4"/>
      <c r="Y22" s="4">
        <v>5</v>
      </c>
      <c r="Z22" s="13"/>
      <c r="AA22" s="6"/>
      <c r="AB22" s="4"/>
      <c r="AC22" s="4"/>
      <c r="AD22" s="4"/>
      <c r="AE22" s="12"/>
      <c r="AF22" s="4"/>
      <c r="AG22" s="4"/>
      <c r="AH22" s="4"/>
      <c r="AI22" s="13"/>
      <c r="AJ22" s="374">
        <v>0</v>
      </c>
      <c r="AK22" s="332">
        <f>AJ22/D22</f>
        <v>0</v>
      </c>
    </row>
    <row r="23" spans="1:37" ht="15.75" customHeight="1">
      <c r="A23" s="228"/>
      <c r="B23" s="229"/>
      <c r="C23" s="238"/>
      <c r="D23" s="220"/>
      <c r="E23" s="23"/>
      <c r="F23" s="24"/>
      <c r="G23" s="24"/>
      <c r="H23" s="25"/>
      <c r="I23" s="26"/>
      <c r="J23" s="24"/>
      <c r="K23" s="24"/>
      <c r="L23" s="24"/>
      <c r="M23" s="24"/>
      <c r="N23" s="23"/>
      <c r="O23" s="24"/>
      <c r="P23" s="24"/>
      <c r="Q23" s="25"/>
      <c r="R23" s="26"/>
      <c r="S23" s="24"/>
      <c r="T23" s="24"/>
      <c r="U23" s="24"/>
      <c r="V23" s="24"/>
      <c r="W23" s="23"/>
      <c r="X23" s="24"/>
      <c r="Y23" s="24"/>
      <c r="Z23" s="25"/>
      <c r="AA23" s="26"/>
      <c r="AB23" s="24"/>
      <c r="AC23" s="24"/>
      <c r="AD23" s="24"/>
      <c r="AE23" s="23"/>
      <c r="AF23" s="24"/>
      <c r="AG23" s="24"/>
      <c r="AH23" s="24"/>
      <c r="AI23" s="25"/>
      <c r="AJ23" s="374"/>
      <c r="AK23" s="333"/>
    </row>
    <row r="24" spans="1:37" ht="15.75" customHeight="1">
      <c r="A24" s="239"/>
      <c r="B24" s="240"/>
      <c r="C24" s="241"/>
      <c r="D24" s="242"/>
      <c r="E24" s="7"/>
      <c r="F24" s="8"/>
      <c r="G24" s="8"/>
      <c r="H24" s="9"/>
      <c r="I24" s="27"/>
      <c r="J24" s="8"/>
      <c r="K24" s="8"/>
      <c r="L24" s="8"/>
      <c r="M24" s="8"/>
      <c r="N24" s="7"/>
      <c r="O24" s="8"/>
      <c r="P24" s="8"/>
      <c r="Q24" s="9"/>
      <c r="R24" s="27"/>
      <c r="S24" s="8"/>
      <c r="T24" s="8"/>
      <c r="U24" s="8"/>
      <c r="V24" s="8"/>
      <c r="W24" s="7"/>
      <c r="X24" s="8"/>
      <c r="Y24" s="8"/>
      <c r="Z24" s="9"/>
      <c r="AA24" s="27"/>
      <c r="AB24" s="8"/>
      <c r="AC24" s="8"/>
      <c r="AD24" s="8"/>
      <c r="AE24" s="7"/>
      <c r="AF24" s="8"/>
      <c r="AG24" s="8"/>
      <c r="AH24" s="8"/>
      <c r="AI24" s="9"/>
      <c r="AJ24" s="380"/>
      <c r="AK24" s="331"/>
    </row>
    <row r="25" spans="1:37" ht="15.75" customHeight="1">
      <c r="A25" s="471" t="s">
        <v>31</v>
      </c>
      <c r="B25" s="236" t="s">
        <v>34</v>
      </c>
      <c r="C25" s="237">
        <v>50200</v>
      </c>
      <c r="D25" s="220">
        <f>SUM(E25:AI25)</f>
        <v>10</v>
      </c>
      <c r="E25" s="10"/>
      <c r="F25" s="3"/>
      <c r="G25" s="3"/>
      <c r="H25" s="11"/>
      <c r="I25" s="5"/>
      <c r="J25" s="3"/>
      <c r="K25" s="3"/>
      <c r="L25" s="3"/>
      <c r="M25" s="3"/>
      <c r="N25" s="10"/>
      <c r="O25" s="3"/>
      <c r="P25" s="3"/>
      <c r="Q25" s="13"/>
      <c r="R25" s="6"/>
      <c r="S25" s="4"/>
      <c r="T25" s="4">
        <v>5</v>
      </c>
      <c r="U25" s="4"/>
      <c r="V25" s="4"/>
      <c r="W25" s="12"/>
      <c r="X25" s="4"/>
      <c r="Y25" s="4">
        <v>5</v>
      </c>
      <c r="Z25" s="13"/>
      <c r="AA25" s="6"/>
      <c r="AB25" s="4"/>
      <c r="AC25" s="4"/>
      <c r="AD25" s="4"/>
      <c r="AE25" s="12"/>
      <c r="AF25" s="4"/>
      <c r="AG25" s="3"/>
      <c r="AH25" s="3"/>
      <c r="AI25" s="11"/>
      <c r="AJ25" s="381">
        <v>0</v>
      </c>
      <c r="AK25" s="332">
        <f>AJ25/D25</f>
        <v>0</v>
      </c>
    </row>
    <row r="26" spans="1:37" ht="15.75" customHeight="1">
      <c r="A26" s="471"/>
      <c r="B26" s="236" t="s">
        <v>35</v>
      </c>
      <c r="C26" s="237">
        <v>50100</v>
      </c>
      <c r="D26" s="220">
        <f>SUM(E26:AI26)</f>
        <v>10</v>
      </c>
      <c r="E26" s="10"/>
      <c r="F26" s="3"/>
      <c r="G26" s="3"/>
      <c r="H26" s="11"/>
      <c r="I26" s="5"/>
      <c r="J26" s="3"/>
      <c r="K26" s="3"/>
      <c r="L26" s="3"/>
      <c r="M26" s="3"/>
      <c r="N26" s="10"/>
      <c r="O26" s="3"/>
      <c r="P26" s="3"/>
      <c r="Q26" s="13"/>
      <c r="R26" s="6"/>
      <c r="S26" s="4"/>
      <c r="T26" s="4">
        <v>5</v>
      </c>
      <c r="U26" s="4"/>
      <c r="V26" s="4"/>
      <c r="W26" s="12"/>
      <c r="X26" s="4"/>
      <c r="Y26" s="4">
        <v>5</v>
      </c>
      <c r="Z26" s="13"/>
      <c r="AA26" s="6"/>
      <c r="AB26" s="4"/>
      <c r="AC26" s="4"/>
      <c r="AD26" s="4"/>
      <c r="AE26" s="12"/>
      <c r="AF26" s="4"/>
      <c r="AG26" s="3"/>
      <c r="AH26" s="3"/>
      <c r="AI26" s="11"/>
      <c r="AJ26" s="381">
        <v>0</v>
      </c>
      <c r="AK26" s="332">
        <f>AJ26/D26</f>
        <v>0</v>
      </c>
    </row>
    <row r="27" spans="1:37" ht="15.75" customHeight="1">
      <c r="A27" s="471"/>
      <c r="B27" s="236" t="s">
        <v>36</v>
      </c>
      <c r="C27" s="237">
        <v>38400</v>
      </c>
      <c r="D27" s="220">
        <f>SUM(E27:AI27)</f>
        <v>10</v>
      </c>
      <c r="E27" s="10"/>
      <c r="F27" s="3"/>
      <c r="G27" s="3"/>
      <c r="H27" s="11"/>
      <c r="I27" s="5"/>
      <c r="J27" s="3"/>
      <c r="K27" s="3"/>
      <c r="L27" s="3"/>
      <c r="M27" s="3"/>
      <c r="N27" s="10"/>
      <c r="O27" s="3"/>
      <c r="P27" s="3"/>
      <c r="Q27" s="13"/>
      <c r="R27" s="6"/>
      <c r="S27" s="4"/>
      <c r="T27" s="4">
        <v>5</v>
      </c>
      <c r="U27" s="4"/>
      <c r="V27" s="4"/>
      <c r="W27" s="12"/>
      <c r="X27" s="4"/>
      <c r="Y27" s="4">
        <v>5</v>
      </c>
      <c r="Z27" s="13"/>
      <c r="AA27" s="6"/>
      <c r="AB27" s="4"/>
      <c r="AC27" s="4"/>
      <c r="AD27" s="4"/>
      <c r="AE27" s="12"/>
      <c r="AF27" s="4"/>
      <c r="AG27" s="3"/>
      <c r="AH27" s="3"/>
      <c r="AI27" s="11"/>
      <c r="AJ27" s="381">
        <v>0</v>
      </c>
      <c r="AK27" s="332">
        <f>AJ27/D27</f>
        <v>0</v>
      </c>
    </row>
    <row r="28" spans="1:37" ht="15.75" customHeight="1">
      <c r="A28" s="471"/>
      <c r="B28" s="236" t="s">
        <v>37</v>
      </c>
      <c r="C28" s="237">
        <v>36500</v>
      </c>
      <c r="D28" s="220">
        <f>SUM(E28:AI28)</f>
        <v>10</v>
      </c>
      <c r="E28" s="10"/>
      <c r="F28" s="3"/>
      <c r="G28" s="3"/>
      <c r="H28" s="11"/>
      <c r="I28" s="5"/>
      <c r="J28" s="3"/>
      <c r="K28" s="3"/>
      <c r="L28" s="3"/>
      <c r="M28" s="3"/>
      <c r="N28" s="10"/>
      <c r="O28" s="3"/>
      <c r="P28" s="3"/>
      <c r="Q28" s="13"/>
      <c r="R28" s="6"/>
      <c r="S28" s="4"/>
      <c r="T28" s="4">
        <v>5</v>
      </c>
      <c r="U28" s="4"/>
      <c r="V28" s="4"/>
      <c r="W28" s="12"/>
      <c r="X28" s="4"/>
      <c r="Y28" s="4">
        <v>5</v>
      </c>
      <c r="Z28" s="13"/>
      <c r="AA28" s="6"/>
      <c r="AB28" s="4"/>
      <c r="AC28" s="4"/>
      <c r="AD28" s="4"/>
      <c r="AE28" s="12"/>
      <c r="AF28" s="4"/>
      <c r="AG28" s="3"/>
      <c r="AH28" s="3"/>
      <c r="AI28" s="11"/>
      <c r="AJ28" s="381">
        <v>0</v>
      </c>
      <c r="AK28" s="332">
        <f>AJ28/D28</f>
        <v>0</v>
      </c>
    </row>
    <row r="29" spans="1:37" ht="15.75" customHeight="1">
      <c r="A29" s="471"/>
      <c r="B29" s="236" t="s">
        <v>38</v>
      </c>
      <c r="C29" s="237">
        <v>24200</v>
      </c>
      <c r="D29" s="220">
        <f>SUM(E29:AI29)</f>
        <v>10</v>
      </c>
      <c r="E29" s="10"/>
      <c r="F29" s="3"/>
      <c r="G29" s="3"/>
      <c r="H29" s="11"/>
      <c r="I29" s="5"/>
      <c r="J29" s="3"/>
      <c r="K29" s="3"/>
      <c r="L29" s="3"/>
      <c r="M29" s="3"/>
      <c r="N29" s="10"/>
      <c r="O29" s="3"/>
      <c r="P29" s="3"/>
      <c r="Q29" s="11"/>
      <c r="R29" s="5"/>
      <c r="S29" s="4"/>
      <c r="T29" s="4">
        <v>5</v>
      </c>
      <c r="U29" s="4"/>
      <c r="V29" s="4"/>
      <c r="W29" s="12"/>
      <c r="X29" s="4"/>
      <c r="Y29" s="4">
        <v>5</v>
      </c>
      <c r="Z29" s="13"/>
      <c r="AA29" s="6"/>
      <c r="AB29" s="4"/>
      <c r="AC29" s="4"/>
      <c r="AD29" s="4"/>
      <c r="AE29" s="12"/>
      <c r="AF29" s="4"/>
      <c r="AG29" s="4"/>
      <c r="AH29" s="4"/>
      <c r="AI29" s="13"/>
      <c r="AJ29" s="381">
        <v>0</v>
      </c>
      <c r="AK29" s="332">
        <f>AJ29/D29</f>
        <v>0</v>
      </c>
    </row>
    <row r="30" spans="1:37" ht="15.75" customHeight="1">
      <c r="A30" s="243"/>
      <c r="B30" s="244"/>
      <c r="C30" s="245"/>
      <c r="D30" s="246"/>
      <c r="E30" s="28"/>
      <c r="F30" s="29"/>
      <c r="G30" s="29"/>
      <c r="H30" s="30"/>
      <c r="I30" s="31"/>
      <c r="J30" s="29"/>
      <c r="K30" s="29"/>
      <c r="L30" s="29"/>
      <c r="M30" s="29"/>
      <c r="N30" s="28"/>
      <c r="O30" s="29"/>
      <c r="P30" s="29"/>
      <c r="Q30" s="30"/>
      <c r="R30" s="31"/>
      <c r="S30" s="29"/>
      <c r="T30" s="29"/>
      <c r="U30" s="29"/>
      <c r="V30" s="29"/>
      <c r="W30" s="28"/>
      <c r="X30" s="29"/>
      <c r="Y30" s="29"/>
      <c r="Z30" s="30"/>
      <c r="AA30" s="31"/>
      <c r="AB30" s="29"/>
      <c r="AC30" s="29"/>
      <c r="AD30" s="29"/>
      <c r="AE30" s="28"/>
      <c r="AF30" s="29"/>
      <c r="AG30" s="29"/>
      <c r="AH30" s="29"/>
      <c r="AI30" s="30"/>
      <c r="AJ30" s="382"/>
      <c r="AK30" s="338"/>
    </row>
    <row r="31" spans="1:37" s="14" customFormat="1" ht="15.75" customHeight="1">
      <c r="A31" s="424" t="s">
        <v>16</v>
      </c>
      <c r="B31" s="425"/>
      <c r="C31" s="426"/>
      <c r="D31" s="235">
        <f>SUM(D18:D22,D25:D29)</f>
        <v>100</v>
      </c>
      <c r="E31" s="421"/>
      <c r="F31" s="422"/>
      <c r="G31" s="422"/>
      <c r="H31" s="422"/>
      <c r="I31" s="422"/>
      <c r="J31" s="422"/>
      <c r="K31" s="422"/>
      <c r="L31" s="422"/>
      <c r="M31" s="422"/>
      <c r="N31" s="422"/>
      <c r="O31" s="422"/>
      <c r="P31" s="422"/>
      <c r="Q31" s="422"/>
      <c r="R31" s="422"/>
      <c r="S31" s="422"/>
      <c r="T31" s="422"/>
      <c r="U31" s="422"/>
      <c r="V31" s="422"/>
      <c r="W31" s="422"/>
      <c r="X31" s="422"/>
      <c r="Y31" s="422"/>
      <c r="Z31" s="422"/>
      <c r="AA31" s="422"/>
      <c r="AB31" s="422"/>
      <c r="AC31" s="422"/>
      <c r="AD31" s="422"/>
      <c r="AE31" s="422"/>
      <c r="AF31" s="422"/>
      <c r="AG31" s="422"/>
      <c r="AH31" s="422"/>
      <c r="AI31" s="423"/>
      <c r="AJ31" s="375">
        <f>SUM(AJ18:AJ22,AJ25:AJ29)</f>
        <v>0</v>
      </c>
      <c r="AK31" s="334">
        <f>SUM(AK17:AK30)</f>
        <v>0</v>
      </c>
    </row>
  </sheetData>
  <mergeCells count="24">
    <mergeCell ref="A31:C31"/>
    <mergeCell ref="E31:AI31"/>
    <mergeCell ref="A18:A22"/>
    <mergeCell ref="A25:A29"/>
    <mergeCell ref="A8:AK8"/>
    <mergeCell ref="AJ13:AJ16"/>
    <mergeCell ref="AK13:AK16"/>
    <mergeCell ref="A14:A16"/>
    <mergeCell ref="B14:B16"/>
    <mergeCell ref="A9:AK9"/>
    <mergeCell ref="C14:C16"/>
    <mergeCell ref="D14:D16"/>
    <mergeCell ref="E16:AI16"/>
    <mergeCell ref="A5:AK5"/>
    <mergeCell ref="A6:AK6"/>
    <mergeCell ref="E13:H13"/>
    <mergeCell ref="I13:M13"/>
    <mergeCell ref="N13:Q13"/>
    <mergeCell ref="R13:V13"/>
    <mergeCell ref="W13:Z13"/>
    <mergeCell ref="AA13:AD13"/>
    <mergeCell ref="AE13:AI13"/>
    <mergeCell ref="A7:AK7"/>
    <mergeCell ref="A10:AK10"/>
  </mergeCells>
  <pageMargins left="0.70866141732283472" right="0.70866141732283472" top="0.78740157480314965" bottom="0.78740157480314965" header="0.31496062992125984" footer="0.31496062992125984"/>
  <pageSetup paperSize="8" scale="80" orientation="landscape" horizont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E31"/>
  <sheetViews>
    <sheetView showGridLines="0" workbookViewId="0">
      <selection activeCell="BE31" sqref="BE31"/>
    </sheetView>
  </sheetViews>
  <sheetFormatPr defaultRowHeight="16.5"/>
  <cols>
    <col min="1" max="1" width="9.5703125" style="1" customWidth="1"/>
    <col min="2" max="2" width="14.5703125" style="1" customWidth="1"/>
    <col min="3" max="3" width="10.28515625" style="1" customWidth="1"/>
    <col min="4" max="10" width="3" style="39" customWidth="1"/>
    <col min="11" max="24" width="3" style="41" customWidth="1"/>
    <col min="25" max="55" width="3.140625" style="1" customWidth="1"/>
    <col min="56" max="57" width="17.85546875" style="15" customWidth="1"/>
    <col min="58" max="16384" width="9.140625" style="1"/>
  </cols>
  <sheetData>
    <row r="1" spans="1:57" ht="26.25">
      <c r="A1" s="165" t="s">
        <v>212</v>
      </c>
    </row>
    <row r="3" spans="1:57">
      <c r="A3" s="186" t="s">
        <v>283</v>
      </c>
    </row>
    <row r="4" spans="1:57" customFormat="1" ht="33" customHeight="1">
      <c r="A4" s="20" t="s">
        <v>18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2"/>
    </row>
    <row r="5" spans="1:57" customFormat="1" ht="21" customHeight="1">
      <c r="A5" s="405" t="s">
        <v>225</v>
      </c>
      <c r="B5" s="406"/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6"/>
      <c r="P5" s="406"/>
      <c r="Q5" s="406"/>
      <c r="R5" s="406"/>
      <c r="S5" s="406"/>
      <c r="T5" s="406"/>
      <c r="U5" s="406"/>
      <c r="V5" s="406"/>
      <c r="W5" s="406"/>
      <c r="X5" s="406"/>
      <c r="Y5" s="406"/>
      <c r="Z5" s="406"/>
      <c r="AA5" s="406"/>
      <c r="AB5" s="406"/>
      <c r="AC5" s="406"/>
      <c r="AD5" s="406"/>
      <c r="AE5" s="406"/>
      <c r="AF5" s="406"/>
      <c r="AG5" s="406"/>
      <c r="AH5" s="406"/>
      <c r="AI5" s="406"/>
      <c r="AJ5" s="406"/>
      <c r="AK5" s="406"/>
      <c r="AL5" s="406"/>
      <c r="AM5" s="406"/>
      <c r="AN5" s="406"/>
      <c r="AO5" s="406"/>
      <c r="AP5" s="406"/>
      <c r="AQ5" s="406"/>
      <c r="AR5" s="406"/>
      <c r="AS5" s="406"/>
      <c r="AT5" s="406"/>
      <c r="AU5" s="406"/>
      <c r="AV5" s="406"/>
      <c r="AW5" s="406"/>
      <c r="AX5" s="406"/>
      <c r="AY5" s="406"/>
      <c r="AZ5" s="406"/>
      <c r="BA5" s="406"/>
      <c r="BB5" s="406"/>
      <c r="BC5" s="406"/>
      <c r="BD5" s="406"/>
      <c r="BE5" s="407"/>
    </row>
    <row r="6" spans="1:57" customFormat="1" ht="21" customHeight="1">
      <c r="A6" s="405" t="s">
        <v>28</v>
      </c>
      <c r="B6" s="406"/>
      <c r="C6" s="406"/>
      <c r="D6" s="406"/>
      <c r="E6" s="406"/>
      <c r="F6" s="406"/>
      <c r="G6" s="406"/>
      <c r="H6" s="406"/>
      <c r="I6" s="406"/>
      <c r="J6" s="406"/>
      <c r="K6" s="406"/>
      <c r="L6" s="406"/>
      <c r="M6" s="406"/>
      <c r="N6" s="406"/>
      <c r="O6" s="406"/>
      <c r="P6" s="406"/>
      <c r="Q6" s="406"/>
      <c r="R6" s="406"/>
      <c r="S6" s="406"/>
      <c r="T6" s="406"/>
      <c r="U6" s="406"/>
      <c r="V6" s="406"/>
      <c r="W6" s="406"/>
      <c r="X6" s="406"/>
      <c r="Y6" s="406"/>
      <c r="Z6" s="406"/>
      <c r="AA6" s="406"/>
      <c r="AB6" s="406"/>
      <c r="AC6" s="406"/>
      <c r="AD6" s="406"/>
      <c r="AE6" s="406"/>
      <c r="AF6" s="406"/>
      <c r="AG6" s="406"/>
      <c r="AH6" s="406"/>
      <c r="AI6" s="406"/>
      <c r="AJ6" s="406"/>
      <c r="AK6" s="406"/>
      <c r="AL6" s="406"/>
      <c r="AM6" s="406"/>
      <c r="AN6" s="406"/>
      <c r="AO6" s="406"/>
      <c r="AP6" s="406"/>
      <c r="AQ6" s="406"/>
      <c r="AR6" s="406"/>
      <c r="AS6" s="406"/>
      <c r="AT6" s="406"/>
      <c r="AU6" s="406"/>
      <c r="AV6" s="406"/>
      <c r="AW6" s="406"/>
      <c r="AX6" s="406"/>
      <c r="AY6" s="406"/>
      <c r="AZ6" s="406"/>
      <c r="BA6" s="406"/>
      <c r="BB6" s="406"/>
      <c r="BC6" s="406"/>
      <c r="BD6" s="406"/>
      <c r="BE6" s="407"/>
    </row>
    <row r="7" spans="1:57" customFormat="1" ht="21" customHeight="1">
      <c r="A7" s="405" t="s">
        <v>32</v>
      </c>
      <c r="B7" s="406"/>
      <c r="C7" s="406"/>
      <c r="D7" s="406"/>
      <c r="E7" s="406"/>
      <c r="F7" s="406"/>
      <c r="G7" s="406"/>
      <c r="H7" s="406"/>
      <c r="I7" s="406"/>
      <c r="J7" s="406"/>
      <c r="K7" s="406"/>
      <c r="L7" s="406"/>
      <c r="M7" s="406"/>
      <c r="N7" s="406"/>
      <c r="O7" s="406"/>
      <c r="P7" s="406"/>
      <c r="Q7" s="406"/>
      <c r="R7" s="406"/>
      <c r="S7" s="406"/>
      <c r="T7" s="406"/>
      <c r="U7" s="406"/>
      <c r="V7" s="406"/>
      <c r="W7" s="406"/>
      <c r="X7" s="406"/>
      <c r="Y7" s="406"/>
      <c r="Z7" s="406"/>
      <c r="AA7" s="406"/>
      <c r="AB7" s="406"/>
      <c r="AC7" s="406"/>
      <c r="AD7" s="406"/>
      <c r="AE7" s="406"/>
      <c r="AF7" s="406"/>
      <c r="AG7" s="406"/>
      <c r="AH7" s="406"/>
      <c r="AI7" s="406"/>
      <c r="AJ7" s="406"/>
      <c r="AK7" s="406"/>
      <c r="AL7" s="406"/>
      <c r="AM7" s="406"/>
      <c r="AN7" s="406"/>
      <c r="AO7" s="406"/>
      <c r="AP7" s="406"/>
      <c r="AQ7" s="406"/>
      <c r="AR7" s="406"/>
      <c r="AS7" s="406"/>
      <c r="AT7" s="406"/>
      <c r="AU7" s="406"/>
      <c r="AV7" s="406"/>
      <c r="AW7" s="406"/>
      <c r="AX7" s="406"/>
      <c r="AY7" s="406"/>
      <c r="AZ7" s="406"/>
      <c r="BA7" s="406"/>
      <c r="BB7" s="406"/>
      <c r="BC7" s="406"/>
      <c r="BD7" s="406"/>
      <c r="BE7" s="407"/>
    </row>
    <row r="8" spans="1:57" customFormat="1" ht="21" customHeight="1">
      <c r="A8" s="405" t="s">
        <v>33</v>
      </c>
      <c r="B8" s="406"/>
      <c r="C8" s="406"/>
      <c r="D8" s="406"/>
      <c r="E8" s="406"/>
      <c r="F8" s="406"/>
      <c r="G8" s="406"/>
      <c r="H8" s="406"/>
      <c r="I8" s="406"/>
      <c r="J8" s="406"/>
      <c r="K8" s="406"/>
      <c r="L8" s="406"/>
      <c r="M8" s="406"/>
      <c r="N8" s="406"/>
      <c r="O8" s="406"/>
      <c r="P8" s="406"/>
      <c r="Q8" s="406"/>
      <c r="R8" s="406"/>
      <c r="S8" s="406"/>
      <c r="T8" s="406"/>
      <c r="U8" s="406"/>
      <c r="V8" s="406"/>
      <c r="W8" s="406"/>
      <c r="X8" s="406"/>
      <c r="Y8" s="406"/>
      <c r="Z8" s="406"/>
      <c r="AA8" s="406"/>
      <c r="AB8" s="406"/>
      <c r="AC8" s="406"/>
      <c r="AD8" s="406"/>
      <c r="AE8" s="406"/>
      <c r="AF8" s="406"/>
      <c r="AG8" s="406"/>
      <c r="AH8" s="406"/>
      <c r="AI8" s="406"/>
      <c r="AJ8" s="406"/>
      <c r="AK8" s="406"/>
      <c r="AL8" s="406"/>
      <c r="AM8" s="406"/>
      <c r="AN8" s="406"/>
      <c r="AO8" s="406"/>
      <c r="AP8" s="406"/>
      <c r="AQ8" s="406"/>
      <c r="AR8" s="406"/>
      <c r="AS8" s="406"/>
      <c r="AT8" s="406"/>
      <c r="AU8" s="406"/>
      <c r="AV8" s="406"/>
      <c r="AW8" s="406"/>
      <c r="AX8" s="406"/>
      <c r="AY8" s="406"/>
      <c r="AZ8" s="406"/>
      <c r="BA8" s="406"/>
      <c r="BB8" s="406"/>
      <c r="BC8" s="406"/>
      <c r="BD8" s="406"/>
      <c r="BE8" s="407"/>
    </row>
    <row r="9" spans="1:57" customFormat="1" ht="21" customHeight="1">
      <c r="A9" s="405" t="s">
        <v>217</v>
      </c>
      <c r="B9" s="406"/>
      <c r="C9" s="406"/>
      <c r="D9" s="406"/>
      <c r="E9" s="406"/>
      <c r="F9" s="406"/>
      <c r="G9" s="406"/>
      <c r="H9" s="406"/>
      <c r="I9" s="406"/>
      <c r="J9" s="406"/>
      <c r="K9" s="406"/>
      <c r="L9" s="406"/>
      <c r="M9" s="406"/>
      <c r="N9" s="406"/>
      <c r="O9" s="406"/>
      <c r="P9" s="406"/>
      <c r="Q9" s="406"/>
      <c r="R9" s="406"/>
      <c r="S9" s="406"/>
      <c r="T9" s="406"/>
      <c r="U9" s="406"/>
      <c r="V9" s="406"/>
      <c r="W9" s="406"/>
      <c r="X9" s="406"/>
      <c r="Y9" s="406"/>
      <c r="Z9" s="406"/>
      <c r="AA9" s="406"/>
      <c r="AB9" s="406"/>
      <c r="AC9" s="406"/>
      <c r="AD9" s="406"/>
      <c r="AE9" s="406"/>
      <c r="AF9" s="406"/>
      <c r="AG9" s="406"/>
      <c r="AH9" s="406"/>
      <c r="AI9" s="406"/>
      <c r="AJ9" s="406"/>
      <c r="AK9" s="406"/>
      <c r="AL9" s="406"/>
      <c r="AM9" s="406"/>
      <c r="AN9" s="406"/>
      <c r="AO9" s="406"/>
      <c r="AP9" s="406"/>
      <c r="AQ9" s="406"/>
      <c r="AR9" s="406"/>
      <c r="AS9" s="406"/>
      <c r="AT9" s="406"/>
      <c r="AU9" s="406"/>
      <c r="AV9" s="406"/>
      <c r="AW9" s="406"/>
      <c r="AX9" s="406"/>
      <c r="AY9" s="406"/>
      <c r="AZ9" s="406"/>
      <c r="BA9" s="406"/>
      <c r="BB9" s="406"/>
      <c r="BC9" s="406"/>
      <c r="BD9" s="406"/>
      <c r="BE9" s="407"/>
    </row>
    <row r="10" spans="1:57" customFormat="1" ht="35.25" customHeight="1">
      <c r="A10" s="408" t="s">
        <v>306</v>
      </c>
      <c r="B10" s="409"/>
      <c r="C10" s="409"/>
      <c r="D10" s="409"/>
      <c r="E10" s="409"/>
      <c r="F10" s="409"/>
      <c r="G10" s="409"/>
      <c r="H10" s="409"/>
      <c r="I10" s="409"/>
      <c r="J10" s="409"/>
      <c r="K10" s="409"/>
      <c r="L10" s="409"/>
      <c r="M10" s="409"/>
      <c r="N10" s="409"/>
      <c r="O10" s="409"/>
      <c r="P10" s="409"/>
      <c r="Q10" s="409"/>
      <c r="R10" s="409"/>
      <c r="S10" s="409"/>
      <c r="T10" s="409"/>
      <c r="U10" s="409"/>
      <c r="V10" s="409"/>
      <c r="W10" s="409"/>
      <c r="X10" s="409"/>
      <c r="Y10" s="409"/>
      <c r="Z10" s="409"/>
      <c r="AA10" s="409"/>
      <c r="AB10" s="409"/>
      <c r="AC10" s="409"/>
      <c r="AD10" s="409"/>
      <c r="AE10" s="409"/>
      <c r="AF10" s="409"/>
      <c r="AG10" s="409"/>
      <c r="AH10" s="409"/>
      <c r="AI10" s="409"/>
      <c r="AJ10" s="409"/>
      <c r="AK10" s="409"/>
      <c r="AL10" s="409"/>
      <c r="AM10" s="409"/>
      <c r="AN10" s="409"/>
      <c r="AO10" s="409"/>
      <c r="AP10" s="409"/>
      <c r="AQ10" s="409"/>
      <c r="AR10" s="409"/>
      <c r="AS10" s="409"/>
      <c r="AT10" s="409"/>
      <c r="AU10" s="409"/>
      <c r="AV10" s="409"/>
      <c r="AW10" s="409"/>
      <c r="AX10" s="409"/>
      <c r="AY10" s="409"/>
      <c r="AZ10" s="409"/>
      <c r="BA10" s="409"/>
      <c r="BB10" s="409"/>
      <c r="BC10" s="409"/>
      <c r="BD10" s="409"/>
      <c r="BE10" s="410"/>
    </row>
    <row r="11" spans="1:57"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57" ht="20.25">
      <c r="I12" s="40"/>
      <c r="T12" s="38"/>
      <c r="U12" s="42"/>
      <c r="V12" s="43"/>
      <c r="W12" s="38"/>
      <c r="X12" s="42"/>
    </row>
    <row r="13" spans="1:57" ht="16.5" customHeight="1">
      <c r="A13" s="195"/>
      <c r="B13" s="195"/>
      <c r="C13" s="195"/>
      <c r="D13" s="435" t="s">
        <v>100</v>
      </c>
      <c r="E13" s="436"/>
      <c r="F13" s="436"/>
      <c r="G13" s="437"/>
      <c r="H13" s="435" t="s">
        <v>101</v>
      </c>
      <c r="I13" s="436"/>
      <c r="J13" s="436"/>
      <c r="K13" s="437"/>
      <c r="L13" s="436" t="s">
        <v>102</v>
      </c>
      <c r="M13" s="436"/>
      <c r="N13" s="436"/>
      <c r="O13" s="436"/>
      <c r="P13" s="435" t="s">
        <v>103</v>
      </c>
      <c r="Q13" s="436"/>
      <c r="R13" s="436"/>
      <c r="S13" s="436"/>
      <c r="T13" s="438"/>
      <c r="U13" s="196" t="s">
        <v>104</v>
      </c>
      <c r="V13" s="196"/>
      <c r="W13" s="196"/>
      <c r="X13" s="196"/>
      <c r="Y13" s="412" t="s">
        <v>0</v>
      </c>
      <c r="Z13" s="413"/>
      <c r="AA13" s="413"/>
      <c r="AB13" s="414"/>
      <c r="AC13" s="413" t="s">
        <v>1</v>
      </c>
      <c r="AD13" s="413"/>
      <c r="AE13" s="413"/>
      <c r="AF13" s="413"/>
      <c r="AG13" s="413"/>
      <c r="AH13" s="412" t="s">
        <v>2</v>
      </c>
      <c r="AI13" s="413"/>
      <c r="AJ13" s="413"/>
      <c r="AK13" s="414"/>
      <c r="AL13" s="418" t="s">
        <v>3</v>
      </c>
      <c r="AM13" s="419"/>
      <c r="AN13" s="419"/>
      <c r="AO13" s="419"/>
      <c r="AP13" s="419"/>
      <c r="AQ13" s="418" t="s">
        <v>4</v>
      </c>
      <c r="AR13" s="419"/>
      <c r="AS13" s="419"/>
      <c r="AT13" s="420"/>
      <c r="AU13" s="419" t="s">
        <v>5</v>
      </c>
      <c r="AV13" s="419"/>
      <c r="AW13" s="419"/>
      <c r="AX13" s="419"/>
      <c r="AY13" s="418" t="s">
        <v>6</v>
      </c>
      <c r="AZ13" s="419"/>
      <c r="BA13" s="419"/>
      <c r="BB13" s="419"/>
      <c r="BC13" s="420"/>
      <c r="BD13" s="411" t="s">
        <v>263</v>
      </c>
      <c r="BE13" s="411" t="s">
        <v>284</v>
      </c>
    </row>
    <row r="14" spans="1:57">
      <c r="A14" s="411" t="s">
        <v>7</v>
      </c>
      <c r="B14" s="427" t="s">
        <v>21</v>
      </c>
      <c r="C14" s="411" t="s">
        <v>39</v>
      </c>
      <c r="D14" s="197">
        <v>1</v>
      </c>
      <c r="E14" s="198">
        <v>2</v>
      </c>
      <c r="F14" s="198">
        <v>3</v>
      </c>
      <c r="G14" s="199">
        <v>4</v>
      </c>
      <c r="H14" s="200">
        <v>5</v>
      </c>
      <c r="I14" s="198">
        <v>6</v>
      </c>
      <c r="J14" s="198">
        <v>7</v>
      </c>
      <c r="K14" s="199">
        <v>8</v>
      </c>
      <c r="L14" s="200">
        <v>9</v>
      </c>
      <c r="M14" s="201">
        <v>10</v>
      </c>
      <c r="N14" s="201">
        <v>11</v>
      </c>
      <c r="O14" s="199">
        <v>12</v>
      </c>
      <c r="P14" s="200">
        <v>13</v>
      </c>
      <c r="Q14" s="202">
        <v>14</v>
      </c>
      <c r="R14" s="203">
        <v>15</v>
      </c>
      <c r="S14" s="203">
        <v>16</v>
      </c>
      <c r="T14" s="199">
        <v>17</v>
      </c>
      <c r="U14" s="202">
        <v>18</v>
      </c>
      <c r="V14" s="200">
        <v>19</v>
      </c>
      <c r="W14" s="198">
        <v>20</v>
      </c>
      <c r="X14" s="199">
        <v>21</v>
      </c>
      <c r="Y14" s="197">
        <v>22</v>
      </c>
      <c r="Z14" s="200">
        <v>23</v>
      </c>
      <c r="AA14" s="201">
        <v>24</v>
      </c>
      <c r="AB14" s="199">
        <v>25</v>
      </c>
      <c r="AC14" s="200">
        <v>26</v>
      </c>
      <c r="AD14" s="202">
        <v>27</v>
      </c>
      <c r="AE14" s="203">
        <v>28</v>
      </c>
      <c r="AF14" s="198">
        <v>29</v>
      </c>
      <c r="AG14" s="199">
        <v>30</v>
      </c>
      <c r="AH14" s="200">
        <v>31</v>
      </c>
      <c r="AI14" s="200">
        <v>32</v>
      </c>
      <c r="AJ14" s="201">
        <v>33</v>
      </c>
      <c r="AK14" s="199">
        <v>34</v>
      </c>
      <c r="AL14" s="200">
        <v>35</v>
      </c>
      <c r="AM14" s="202">
        <v>36</v>
      </c>
      <c r="AN14" s="201">
        <v>37</v>
      </c>
      <c r="AO14" s="198">
        <v>38</v>
      </c>
      <c r="AP14" s="198">
        <v>39</v>
      </c>
      <c r="AQ14" s="204">
        <v>40</v>
      </c>
      <c r="AR14" s="203">
        <v>41</v>
      </c>
      <c r="AS14" s="198">
        <v>42</v>
      </c>
      <c r="AT14" s="199">
        <v>43</v>
      </c>
      <c r="AU14" s="200">
        <v>44</v>
      </c>
      <c r="AV14" s="200">
        <v>45</v>
      </c>
      <c r="AW14" s="201">
        <v>46</v>
      </c>
      <c r="AX14" s="199">
        <v>47</v>
      </c>
      <c r="AY14" s="200">
        <v>48</v>
      </c>
      <c r="AZ14" s="202">
        <v>49</v>
      </c>
      <c r="BA14" s="203">
        <v>50</v>
      </c>
      <c r="BB14" s="198">
        <v>51</v>
      </c>
      <c r="BC14" s="205">
        <v>52</v>
      </c>
      <c r="BD14" s="411"/>
      <c r="BE14" s="411"/>
    </row>
    <row r="15" spans="1:57">
      <c r="A15" s="411"/>
      <c r="B15" s="427"/>
      <c r="C15" s="411"/>
      <c r="D15" s="206">
        <v>2</v>
      </c>
      <c r="E15" s="207">
        <f>D15+7</f>
        <v>9</v>
      </c>
      <c r="F15" s="207">
        <f>E15+7</f>
        <v>16</v>
      </c>
      <c r="G15" s="208">
        <f>F15+7</f>
        <v>23</v>
      </c>
      <c r="H15" s="209">
        <v>30</v>
      </c>
      <c r="I15" s="209">
        <v>6</v>
      </c>
      <c r="J15" s="209">
        <f>I15+7</f>
        <v>13</v>
      </c>
      <c r="K15" s="208">
        <f>J15+7</f>
        <v>20</v>
      </c>
      <c r="L15" s="209">
        <v>27</v>
      </c>
      <c r="M15" s="209">
        <v>5</v>
      </c>
      <c r="N15" s="209">
        <f>M15+7</f>
        <v>12</v>
      </c>
      <c r="O15" s="208">
        <f>N15+7</f>
        <v>19</v>
      </c>
      <c r="P15" s="209">
        <v>26</v>
      </c>
      <c r="Q15" s="209">
        <v>2</v>
      </c>
      <c r="R15" s="209">
        <f>Q15+7</f>
        <v>9</v>
      </c>
      <c r="S15" s="209">
        <f>R15+7</f>
        <v>16</v>
      </c>
      <c r="T15" s="208">
        <f>S15+7</f>
        <v>23</v>
      </c>
      <c r="U15" s="209">
        <v>30</v>
      </c>
      <c r="V15" s="209">
        <v>7</v>
      </c>
      <c r="W15" s="209">
        <f>V15+7</f>
        <v>14</v>
      </c>
      <c r="X15" s="208">
        <f>W15+7</f>
        <v>21</v>
      </c>
      <c r="Y15" s="210">
        <v>28</v>
      </c>
      <c r="Z15" s="211">
        <v>4</v>
      </c>
      <c r="AA15" s="211">
        <f>Z15+7</f>
        <v>11</v>
      </c>
      <c r="AB15" s="212">
        <f>AA15+7</f>
        <v>18</v>
      </c>
      <c r="AC15" s="209">
        <v>25</v>
      </c>
      <c r="AD15" s="209">
        <v>2</v>
      </c>
      <c r="AE15" s="207">
        <v>9</v>
      </c>
      <c r="AF15" s="213">
        <v>16</v>
      </c>
      <c r="AG15" s="208">
        <v>23</v>
      </c>
      <c r="AH15" s="209">
        <v>30</v>
      </c>
      <c r="AI15" s="209">
        <v>6</v>
      </c>
      <c r="AJ15" s="209">
        <v>13</v>
      </c>
      <c r="AK15" s="208">
        <v>20</v>
      </c>
      <c r="AL15" s="209">
        <v>27</v>
      </c>
      <c r="AM15" s="209">
        <v>3</v>
      </c>
      <c r="AN15" s="209">
        <v>10</v>
      </c>
      <c r="AO15" s="214">
        <f t="shared" ref="AO15:BC15" si="0">AN15+7</f>
        <v>17</v>
      </c>
      <c r="AP15" s="215">
        <f t="shared" si="0"/>
        <v>24</v>
      </c>
      <c r="AQ15" s="206">
        <v>1</v>
      </c>
      <c r="AR15" s="209">
        <f t="shared" si="0"/>
        <v>8</v>
      </c>
      <c r="AS15" s="209">
        <f t="shared" si="0"/>
        <v>15</v>
      </c>
      <c r="AT15" s="208">
        <f t="shared" si="0"/>
        <v>22</v>
      </c>
      <c r="AU15" s="209">
        <f t="shared" si="0"/>
        <v>29</v>
      </c>
      <c r="AV15" s="209">
        <v>5</v>
      </c>
      <c r="AW15" s="209">
        <f t="shared" si="0"/>
        <v>12</v>
      </c>
      <c r="AX15" s="208">
        <f t="shared" si="0"/>
        <v>19</v>
      </c>
      <c r="AY15" s="209">
        <f t="shared" si="0"/>
        <v>26</v>
      </c>
      <c r="AZ15" s="209">
        <v>3</v>
      </c>
      <c r="BA15" s="209">
        <f t="shared" si="0"/>
        <v>10</v>
      </c>
      <c r="BB15" s="209">
        <f t="shared" si="0"/>
        <v>17</v>
      </c>
      <c r="BC15" s="208">
        <f t="shared" si="0"/>
        <v>24</v>
      </c>
      <c r="BD15" s="411"/>
      <c r="BE15" s="411"/>
    </row>
    <row r="16" spans="1:57">
      <c r="A16" s="411"/>
      <c r="B16" s="427"/>
      <c r="C16" s="411"/>
      <c r="D16" s="472"/>
      <c r="E16" s="473"/>
      <c r="F16" s="473"/>
      <c r="G16" s="473"/>
      <c r="H16" s="473"/>
      <c r="I16" s="473"/>
      <c r="J16" s="473"/>
      <c r="K16" s="473"/>
      <c r="L16" s="473"/>
      <c r="M16" s="473"/>
      <c r="N16" s="473"/>
      <c r="O16" s="473"/>
      <c r="P16" s="473"/>
      <c r="Q16" s="473"/>
      <c r="R16" s="473"/>
      <c r="S16" s="473"/>
      <c r="T16" s="473"/>
      <c r="U16" s="473"/>
      <c r="V16" s="473"/>
      <c r="W16" s="473"/>
      <c r="X16" s="473"/>
      <c r="Y16" s="473"/>
      <c r="Z16" s="473"/>
      <c r="AA16" s="473"/>
      <c r="AB16" s="473"/>
      <c r="AC16" s="473"/>
      <c r="AD16" s="473"/>
      <c r="AE16" s="473"/>
      <c r="AF16" s="473"/>
      <c r="AG16" s="473"/>
      <c r="AH16" s="473"/>
      <c r="AI16" s="473"/>
      <c r="AJ16" s="473"/>
      <c r="AK16" s="473"/>
      <c r="AL16" s="473"/>
      <c r="AM16" s="473"/>
      <c r="AN16" s="473"/>
      <c r="AO16" s="473"/>
      <c r="AP16" s="473"/>
      <c r="AQ16" s="473"/>
      <c r="AR16" s="473"/>
      <c r="AS16" s="473"/>
      <c r="AT16" s="473"/>
      <c r="AU16" s="473"/>
      <c r="AV16" s="473"/>
      <c r="AW16" s="473"/>
      <c r="AX16" s="473"/>
      <c r="AY16" s="473"/>
      <c r="AZ16" s="473"/>
      <c r="BA16" s="473"/>
      <c r="BB16" s="473"/>
      <c r="BC16" s="474"/>
      <c r="BD16" s="411"/>
      <c r="BE16" s="411"/>
    </row>
    <row r="17" spans="1:57" ht="15.75" customHeight="1">
      <c r="A17" s="228"/>
      <c r="B17" s="229"/>
      <c r="C17" s="228"/>
      <c r="D17" s="50"/>
      <c r="E17" s="51"/>
      <c r="F17" s="48"/>
      <c r="G17" s="46"/>
      <c r="H17" s="47"/>
      <c r="I17" s="45"/>
      <c r="J17" s="48"/>
      <c r="K17" s="49"/>
      <c r="L17" s="50"/>
      <c r="M17" s="51"/>
      <c r="N17" s="51"/>
      <c r="O17" s="46"/>
      <c r="P17" s="52"/>
      <c r="Q17" s="51"/>
      <c r="R17" s="51"/>
      <c r="S17" s="51"/>
      <c r="T17" s="53"/>
      <c r="U17" s="54"/>
      <c r="V17" s="51"/>
      <c r="W17" s="51"/>
      <c r="X17" s="55"/>
      <c r="Y17" s="16"/>
      <c r="Z17" s="17"/>
      <c r="AA17" s="17"/>
      <c r="AB17" s="18"/>
      <c r="AC17" s="19"/>
      <c r="AD17" s="17"/>
      <c r="AE17" s="17"/>
      <c r="AF17" s="17"/>
      <c r="AG17" s="17"/>
      <c r="AH17" s="16"/>
      <c r="AI17" s="17"/>
      <c r="AJ17" s="17"/>
      <c r="AK17" s="18"/>
      <c r="AL17" s="19"/>
      <c r="AM17" s="17"/>
      <c r="AN17" s="17"/>
      <c r="AO17" s="17"/>
      <c r="AP17" s="17"/>
      <c r="AQ17" s="16"/>
      <c r="AR17" s="17"/>
      <c r="AS17" s="17"/>
      <c r="AT17" s="18"/>
      <c r="AU17" s="19"/>
      <c r="AV17" s="17"/>
      <c r="AW17" s="17"/>
      <c r="AX17" s="17"/>
      <c r="AY17" s="16"/>
      <c r="AZ17" s="17"/>
      <c r="BA17" s="17"/>
      <c r="BB17" s="17"/>
      <c r="BC17" s="18"/>
      <c r="BD17" s="374"/>
      <c r="BE17" s="331"/>
    </row>
    <row r="18" spans="1:57" ht="15.75" customHeight="1">
      <c r="A18" s="471" t="s">
        <v>20</v>
      </c>
      <c r="B18" s="236" t="s">
        <v>22</v>
      </c>
      <c r="C18" s="247">
        <f>SUM(D18:BC18)</f>
        <v>20</v>
      </c>
      <c r="D18" s="218"/>
      <c r="E18" s="51"/>
      <c r="F18" s="48"/>
      <c r="G18" s="46"/>
      <c r="H18" s="47"/>
      <c r="I18" s="45"/>
      <c r="J18" s="48"/>
      <c r="K18" s="49"/>
      <c r="L18" s="50"/>
      <c r="M18" s="51"/>
      <c r="N18" s="51"/>
      <c r="O18" s="46"/>
      <c r="P18" s="52"/>
      <c r="Q18" s="51"/>
      <c r="R18" s="100">
        <v>5</v>
      </c>
      <c r="S18" s="51"/>
      <c r="T18" s="53"/>
      <c r="U18" s="54"/>
      <c r="V18" s="100"/>
      <c r="W18" s="100">
        <v>5</v>
      </c>
      <c r="X18" s="55"/>
      <c r="Y18" s="16"/>
      <c r="Z18" s="3"/>
      <c r="AA18" s="3"/>
      <c r="AB18" s="11"/>
      <c r="AC18" s="5"/>
      <c r="AD18" s="3"/>
      <c r="AE18" s="3"/>
      <c r="AF18" s="3"/>
      <c r="AG18" s="3"/>
      <c r="AH18" s="10"/>
      <c r="AI18" s="3"/>
      <c r="AJ18" s="3"/>
      <c r="AK18" s="13"/>
      <c r="AL18" s="6"/>
      <c r="AM18" s="4"/>
      <c r="AN18" s="4">
        <v>5</v>
      </c>
      <c r="AO18" s="4"/>
      <c r="AP18" s="4"/>
      <c r="AQ18" s="12"/>
      <c r="AR18" s="4"/>
      <c r="AS18" s="4">
        <v>5</v>
      </c>
      <c r="AT18" s="13"/>
      <c r="AU18" s="6"/>
      <c r="AV18" s="4"/>
      <c r="AW18" s="4"/>
      <c r="AX18" s="4"/>
      <c r="AY18" s="12"/>
      <c r="AZ18" s="4"/>
      <c r="BA18" s="3"/>
      <c r="BB18" s="3"/>
      <c r="BC18" s="11"/>
      <c r="BD18" s="374">
        <v>0</v>
      </c>
      <c r="BE18" s="332">
        <f>BD18/C18</f>
        <v>0</v>
      </c>
    </row>
    <row r="19" spans="1:57" ht="15.75" customHeight="1">
      <c r="A19" s="471"/>
      <c r="B19" s="236" t="s">
        <v>23</v>
      </c>
      <c r="C19" s="247">
        <f>SUM(D19:BC19)</f>
        <v>20</v>
      </c>
      <c r="D19" s="218"/>
      <c r="E19" s="51"/>
      <c r="F19" s="48"/>
      <c r="G19" s="46"/>
      <c r="H19" s="47"/>
      <c r="I19" s="45"/>
      <c r="J19" s="48"/>
      <c r="K19" s="49"/>
      <c r="L19" s="50"/>
      <c r="M19" s="51"/>
      <c r="N19" s="51"/>
      <c r="O19" s="46"/>
      <c r="P19" s="52"/>
      <c r="Q19" s="51"/>
      <c r="R19" s="100">
        <v>5</v>
      </c>
      <c r="S19" s="51"/>
      <c r="T19" s="53"/>
      <c r="U19" s="54"/>
      <c r="V19" s="100"/>
      <c r="W19" s="100">
        <v>5</v>
      </c>
      <c r="X19" s="55"/>
      <c r="Y19" s="16"/>
      <c r="Z19" s="3"/>
      <c r="AA19" s="3"/>
      <c r="AB19" s="11"/>
      <c r="AC19" s="5"/>
      <c r="AD19" s="3"/>
      <c r="AE19" s="3"/>
      <c r="AF19" s="3"/>
      <c r="AG19" s="3"/>
      <c r="AH19" s="10"/>
      <c r="AI19" s="3"/>
      <c r="AJ19" s="3"/>
      <c r="AK19" s="13"/>
      <c r="AL19" s="6"/>
      <c r="AM19" s="4"/>
      <c r="AN19" s="4">
        <v>5</v>
      </c>
      <c r="AO19" s="4"/>
      <c r="AP19" s="4"/>
      <c r="AQ19" s="12"/>
      <c r="AR19" s="4"/>
      <c r="AS19" s="4">
        <v>5</v>
      </c>
      <c r="AT19" s="13"/>
      <c r="AU19" s="6"/>
      <c r="AV19" s="4"/>
      <c r="AW19" s="4"/>
      <c r="AX19" s="4"/>
      <c r="AY19" s="12"/>
      <c r="AZ19" s="4"/>
      <c r="BA19" s="3"/>
      <c r="BB19" s="3"/>
      <c r="BC19" s="11"/>
      <c r="BD19" s="374">
        <v>0</v>
      </c>
      <c r="BE19" s="332">
        <f>BD19/C19</f>
        <v>0</v>
      </c>
    </row>
    <row r="20" spans="1:57" ht="15.75" customHeight="1">
      <c r="A20" s="471"/>
      <c r="B20" s="236" t="s">
        <v>24</v>
      </c>
      <c r="C20" s="247">
        <f>SUM(D20:BC20)</f>
        <v>20</v>
      </c>
      <c r="D20" s="218"/>
      <c r="E20" s="51"/>
      <c r="F20" s="48"/>
      <c r="G20" s="46"/>
      <c r="H20" s="47"/>
      <c r="I20" s="45"/>
      <c r="J20" s="48"/>
      <c r="K20" s="49"/>
      <c r="L20" s="50"/>
      <c r="M20" s="51"/>
      <c r="N20" s="51"/>
      <c r="O20" s="46"/>
      <c r="P20" s="52"/>
      <c r="Q20" s="51"/>
      <c r="R20" s="100">
        <v>5</v>
      </c>
      <c r="S20" s="51"/>
      <c r="T20" s="53"/>
      <c r="U20" s="54"/>
      <c r="V20" s="100"/>
      <c r="W20" s="100">
        <v>5</v>
      </c>
      <c r="X20" s="55"/>
      <c r="Y20" s="16"/>
      <c r="Z20" s="3"/>
      <c r="AA20" s="3"/>
      <c r="AB20" s="11"/>
      <c r="AC20" s="5"/>
      <c r="AD20" s="3"/>
      <c r="AE20" s="3"/>
      <c r="AF20" s="3"/>
      <c r="AG20" s="3"/>
      <c r="AH20" s="10"/>
      <c r="AI20" s="3"/>
      <c r="AJ20" s="3"/>
      <c r="AK20" s="13"/>
      <c r="AL20" s="6"/>
      <c r="AM20" s="4"/>
      <c r="AN20" s="4">
        <v>5</v>
      </c>
      <c r="AO20" s="4"/>
      <c r="AP20" s="4"/>
      <c r="AQ20" s="12"/>
      <c r="AR20" s="4"/>
      <c r="AS20" s="4">
        <v>5</v>
      </c>
      <c r="AT20" s="13"/>
      <c r="AU20" s="6"/>
      <c r="AV20" s="4"/>
      <c r="AW20" s="4"/>
      <c r="AX20" s="4"/>
      <c r="AY20" s="12"/>
      <c r="AZ20" s="4"/>
      <c r="BA20" s="3"/>
      <c r="BB20" s="3"/>
      <c r="BC20" s="11"/>
      <c r="BD20" s="374">
        <v>0</v>
      </c>
      <c r="BE20" s="332">
        <f>BD20/C20</f>
        <v>0</v>
      </c>
    </row>
    <row r="21" spans="1:57" ht="15.75" customHeight="1">
      <c r="A21" s="471"/>
      <c r="B21" s="236" t="s">
        <v>25</v>
      </c>
      <c r="C21" s="247">
        <f>SUM(D21:BC21)</f>
        <v>20</v>
      </c>
      <c r="D21" s="218"/>
      <c r="E21" s="51"/>
      <c r="F21" s="48"/>
      <c r="G21" s="46"/>
      <c r="H21" s="47"/>
      <c r="I21" s="45"/>
      <c r="J21" s="48"/>
      <c r="K21" s="49"/>
      <c r="L21" s="50"/>
      <c r="M21" s="51"/>
      <c r="N21" s="51"/>
      <c r="O21" s="46"/>
      <c r="P21" s="52"/>
      <c r="Q21" s="51"/>
      <c r="R21" s="100">
        <v>5</v>
      </c>
      <c r="S21" s="51"/>
      <c r="T21" s="53"/>
      <c r="U21" s="54"/>
      <c r="V21" s="100"/>
      <c r="W21" s="100">
        <v>5</v>
      </c>
      <c r="X21" s="55"/>
      <c r="Y21" s="16"/>
      <c r="Z21" s="3"/>
      <c r="AA21" s="3"/>
      <c r="AB21" s="11"/>
      <c r="AC21" s="5"/>
      <c r="AD21" s="3"/>
      <c r="AE21" s="3"/>
      <c r="AF21" s="3"/>
      <c r="AG21" s="3"/>
      <c r="AH21" s="10"/>
      <c r="AI21" s="3"/>
      <c r="AJ21" s="3"/>
      <c r="AK21" s="13"/>
      <c r="AL21" s="6"/>
      <c r="AM21" s="4"/>
      <c r="AN21" s="4">
        <v>5</v>
      </c>
      <c r="AO21" s="4"/>
      <c r="AP21" s="4"/>
      <c r="AQ21" s="12"/>
      <c r="AR21" s="4"/>
      <c r="AS21" s="4">
        <v>5</v>
      </c>
      <c r="AT21" s="13"/>
      <c r="AU21" s="6"/>
      <c r="AV21" s="4"/>
      <c r="AW21" s="4"/>
      <c r="AX21" s="4"/>
      <c r="AY21" s="12"/>
      <c r="AZ21" s="4"/>
      <c r="BA21" s="3"/>
      <c r="BB21" s="3"/>
      <c r="BC21" s="11"/>
      <c r="BD21" s="374">
        <v>0</v>
      </c>
      <c r="BE21" s="332">
        <f>BD21/C21</f>
        <v>0</v>
      </c>
    </row>
    <row r="22" spans="1:57" ht="15.75" customHeight="1">
      <c r="A22" s="471"/>
      <c r="B22" s="236" t="s">
        <v>26</v>
      </c>
      <c r="C22" s="247">
        <f>SUM(D22:BC22)</f>
        <v>20</v>
      </c>
      <c r="D22" s="218"/>
      <c r="E22" s="51"/>
      <c r="F22" s="48"/>
      <c r="G22" s="46"/>
      <c r="H22" s="47"/>
      <c r="I22" s="45"/>
      <c r="J22" s="48"/>
      <c r="K22" s="49"/>
      <c r="L22" s="50"/>
      <c r="M22" s="51"/>
      <c r="N22" s="51"/>
      <c r="O22" s="46"/>
      <c r="P22" s="52"/>
      <c r="Q22" s="51"/>
      <c r="R22" s="100">
        <v>5</v>
      </c>
      <c r="S22" s="51"/>
      <c r="T22" s="53"/>
      <c r="U22" s="54"/>
      <c r="V22" s="100"/>
      <c r="W22" s="100">
        <v>5</v>
      </c>
      <c r="X22" s="55"/>
      <c r="Y22" s="16"/>
      <c r="Z22" s="3"/>
      <c r="AA22" s="3"/>
      <c r="AB22" s="11"/>
      <c r="AC22" s="5"/>
      <c r="AD22" s="3"/>
      <c r="AE22" s="3"/>
      <c r="AF22" s="3"/>
      <c r="AG22" s="3"/>
      <c r="AH22" s="10"/>
      <c r="AI22" s="3"/>
      <c r="AJ22" s="3"/>
      <c r="AK22" s="11"/>
      <c r="AL22" s="5"/>
      <c r="AM22" s="4"/>
      <c r="AN22" s="4">
        <v>5</v>
      </c>
      <c r="AO22" s="4"/>
      <c r="AP22" s="4"/>
      <c r="AQ22" s="12"/>
      <c r="AR22" s="4"/>
      <c r="AS22" s="4">
        <v>5</v>
      </c>
      <c r="AT22" s="13"/>
      <c r="AU22" s="6"/>
      <c r="AV22" s="4"/>
      <c r="AW22" s="4"/>
      <c r="AX22" s="4"/>
      <c r="AY22" s="12"/>
      <c r="AZ22" s="4"/>
      <c r="BA22" s="4"/>
      <c r="BB22" s="4"/>
      <c r="BC22" s="13"/>
      <c r="BD22" s="374">
        <v>0</v>
      </c>
      <c r="BE22" s="332">
        <f>BD22/C22</f>
        <v>0</v>
      </c>
    </row>
    <row r="23" spans="1:57" ht="15.75" customHeight="1">
      <c r="A23" s="228"/>
      <c r="B23" s="229"/>
      <c r="C23" s="238"/>
      <c r="D23" s="248"/>
      <c r="E23" s="69"/>
      <c r="F23" s="70"/>
      <c r="G23" s="46"/>
      <c r="H23" s="47"/>
      <c r="I23" s="45"/>
      <c r="J23" s="70"/>
      <c r="K23" s="71"/>
      <c r="L23" s="72"/>
      <c r="M23" s="69"/>
      <c r="N23" s="69"/>
      <c r="O23" s="46"/>
      <c r="P23" s="52"/>
      <c r="Q23" s="69"/>
      <c r="R23" s="101"/>
      <c r="S23" s="69"/>
      <c r="T23" s="73"/>
      <c r="U23" s="74"/>
      <c r="V23" s="101"/>
      <c r="W23" s="101"/>
      <c r="X23" s="75"/>
      <c r="Y23" s="76"/>
      <c r="Z23" s="24"/>
      <c r="AA23" s="24"/>
      <c r="AB23" s="25"/>
      <c r="AC23" s="26"/>
      <c r="AD23" s="24"/>
      <c r="AE23" s="24"/>
      <c r="AF23" s="24"/>
      <c r="AG23" s="24"/>
      <c r="AH23" s="23"/>
      <c r="AI23" s="24"/>
      <c r="AJ23" s="24"/>
      <c r="AK23" s="25"/>
      <c r="AL23" s="26"/>
      <c r="AM23" s="24"/>
      <c r="AN23" s="24"/>
      <c r="AO23" s="24"/>
      <c r="AP23" s="24"/>
      <c r="AQ23" s="23"/>
      <c r="AR23" s="24"/>
      <c r="AS23" s="24"/>
      <c r="AT23" s="25"/>
      <c r="AU23" s="26"/>
      <c r="AV23" s="24"/>
      <c r="AW23" s="24"/>
      <c r="AX23" s="24"/>
      <c r="AY23" s="23"/>
      <c r="AZ23" s="24"/>
      <c r="BA23" s="24"/>
      <c r="BB23" s="24"/>
      <c r="BC23" s="25"/>
      <c r="BD23" s="374"/>
      <c r="BE23" s="333"/>
    </row>
    <row r="24" spans="1:57" ht="15.75" customHeight="1">
      <c r="A24" s="239"/>
      <c r="B24" s="240"/>
      <c r="C24" s="239"/>
      <c r="D24" s="249"/>
      <c r="E24" s="77"/>
      <c r="F24" s="78"/>
      <c r="G24" s="79"/>
      <c r="H24" s="80"/>
      <c r="I24" s="81"/>
      <c r="J24" s="78"/>
      <c r="K24" s="82"/>
      <c r="L24" s="83"/>
      <c r="M24" s="77"/>
      <c r="N24" s="77"/>
      <c r="O24" s="79"/>
      <c r="P24" s="84"/>
      <c r="Q24" s="77"/>
      <c r="R24" s="102"/>
      <c r="S24" s="77"/>
      <c r="T24" s="85"/>
      <c r="U24" s="86"/>
      <c r="V24" s="102"/>
      <c r="W24" s="102"/>
      <c r="X24" s="87"/>
      <c r="Y24" s="7"/>
      <c r="Z24" s="8"/>
      <c r="AA24" s="8"/>
      <c r="AB24" s="9"/>
      <c r="AC24" s="27"/>
      <c r="AD24" s="8"/>
      <c r="AE24" s="8"/>
      <c r="AF24" s="8"/>
      <c r="AG24" s="8"/>
      <c r="AH24" s="7"/>
      <c r="AI24" s="8"/>
      <c r="AJ24" s="8"/>
      <c r="AK24" s="9"/>
      <c r="AL24" s="27"/>
      <c r="AM24" s="8"/>
      <c r="AN24" s="8"/>
      <c r="AO24" s="8"/>
      <c r="AP24" s="8"/>
      <c r="AQ24" s="7"/>
      <c r="AR24" s="8"/>
      <c r="AS24" s="8"/>
      <c r="AT24" s="9"/>
      <c r="AU24" s="27"/>
      <c r="AV24" s="8"/>
      <c r="AW24" s="8"/>
      <c r="AX24" s="8"/>
      <c r="AY24" s="7"/>
      <c r="AZ24" s="8"/>
      <c r="BA24" s="8"/>
      <c r="BB24" s="8"/>
      <c r="BC24" s="9"/>
      <c r="BD24" s="380"/>
      <c r="BE24" s="331"/>
    </row>
    <row r="25" spans="1:57" ht="15.75" customHeight="1">
      <c r="A25" s="471" t="s">
        <v>31</v>
      </c>
      <c r="B25" s="236" t="s">
        <v>34</v>
      </c>
      <c r="C25" s="247">
        <f>SUM(D25:BC25)</f>
        <v>20</v>
      </c>
      <c r="D25" s="218"/>
      <c r="E25" s="51"/>
      <c r="F25" s="48"/>
      <c r="G25" s="46"/>
      <c r="H25" s="47"/>
      <c r="I25" s="45"/>
      <c r="J25" s="48"/>
      <c r="K25" s="49"/>
      <c r="L25" s="50"/>
      <c r="M25" s="51"/>
      <c r="N25" s="51"/>
      <c r="O25" s="46"/>
      <c r="P25" s="52"/>
      <c r="Q25" s="51"/>
      <c r="R25" s="100">
        <v>5</v>
      </c>
      <c r="S25" s="51"/>
      <c r="T25" s="53"/>
      <c r="U25" s="54"/>
      <c r="V25" s="100"/>
      <c r="W25" s="100">
        <v>5</v>
      </c>
      <c r="X25" s="55"/>
      <c r="Y25" s="16"/>
      <c r="Z25" s="3"/>
      <c r="AA25" s="3"/>
      <c r="AB25" s="11"/>
      <c r="AC25" s="5"/>
      <c r="AD25" s="3"/>
      <c r="AE25" s="3"/>
      <c r="AF25" s="3"/>
      <c r="AG25" s="3"/>
      <c r="AH25" s="10"/>
      <c r="AI25" s="3"/>
      <c r="AJ25" s="3"/>
      <c r="AK25" s="13"/>
      <c r="AL25" s="6"/>
      <c r="AM25" s="4"/>
      <c r="AN25" s="4">
        <v>5</v>
      </c>
      <c r="AO25" s="4"/>
      <c r="AP25" s="4"/>
      <c r="AQ25" s="12"/>
      <c r="AR25" s="4"/>
      <c r="AS25" s="4">
        <v>5</v>
      </c>
      <c r="AT25" s="13"/>
      <c r="AU25" s="6"/>
      <c r="AV25" s="4"/>
      <c r="AW25" s="4"/>
      <c r="AX25" s="4"/>
      <c r="AY25" s="12"/>
      <c r="AZ25" s="4"/>
      <c r="BA25" s="3"/>
      <c r="BB25" s="3"/>
      <c r="BC25" s="11"/>
      <c r="BD25" s="381">
        <v>0</v>
      </c>
      <c r="BE25" s="332">
        <f>BD25/C25</f>
        <v>0</v>
      </c>
    </row>
    <row r="26" spans="1:57" ht="15.75" customHeight="1">
      <c r="A26" s="471"/>
      <c r="B26" s="236" t="s">
        <v>35</v>
      </c>
      <c r="C26" s="247">
        <f>SUM(D26:BC26)</f>
        <v>20</v>
      </c>
      <c r="D26" s="218"/>
      <c r="E26" s="51"/>
      <c r="F26" s="48"/>
      <c r="G26" s="46"/>
      <c r="H26" s="47"/>
      <c r="I26" s="45"/>
      <c r="J26" s="48"/>
      <c r="K26" s="49"/>
      <c r="L26" s="50"/>
      <c r="M26" s="51"/>
      <c r="N26" s="51"/>
      <c r="O26" s="46"/>
      <c r="P26" s="52"/>
      <c r="Q26" s="51"/>
      <c r="R26" s="100">
        <v>5</v>
      </c>
      <c r="S26" s="51"/>
      <c r="T26" s="53"/>
      <c r="U26" s="54"/>
      <c r="V26" s="100"/>
      <c r="W26" s="100">
        <v>5</v>
      </c>
      <c r="X26" s="55"/>
      <c r="Y26" s="16"/>
      <c r="Z26" s="3"/>
      <c r="AA26" s="3"/>
      <c r="AB26" s="11"/>
      <c r="AC26" s="5"/>
      <c r="AD26" s="3"/>
      <c r="AE26" s="3"/>
      <c r="AF26" s="3"/>
      <c r="AG26" s="3"/>
      <c r="AH26" s="10"/>
      <c r="AI26" s="3"/>
      <c r="AJ26" s="3"/>
      <c r="AK26" s="13"/>
      <c r="AL26" s="6"/>
      <c r="AM26" s="4"/>
      <c r="AN26" s="4">
        <v>5</v>
      </c>
      <c r="AO26" s="4"/>
      <c r="AP26" s="4"/>
      <c r="AQ26" s="12"/>
      <c r="AR26" s="4"/>
      <c r="AS26" s="4">
        <v>5</v>
      </c>
      <c r="AT26" s="13"/>
      <c r="AU26" s="6"/>
      <c r="AV26" s="4"/>
      <c r="AW26" s="4"/>
      <c r="AX26" s="4"/>
      <c r="AY26" s="12"/>
      <c r="AZ26" s="4"/>
      <c r="BA26" s="3"/>
      <c r="BB26" s="3"/>
      <c r="BC26" s="11"/>
      <c r="BD26" s="381">
        <v>0</v>
      </c>
      <c r="BE26" s="332">
        <f>BD26/C26</f>
        <v>0</v>
      </c>
    </row>
    <row r="27" spans="1:57" ht="15.75" customHeight="1">
      <c r="A27" s="471"/>
      <c r="B27" s="236" t="s">
        <v>36</v>
      </c>
      <c r="C27" s="247">
        <f>SUM(D27:BC27)</f>
        <v>20</v>
      </c>
      <c r="D27" s="218"/>
      <c r="E27" s="51"/>
      <c r="F27" s="48"/>
      <c r="G27" s="46"/>
      <c r="H27" s="47"/>
      <c r="I27" s="45"/>
      <c r="J27" s="48"/>
      <c r="K27" s="49"/>
      <c r="L27" s="50"/>
      <c r="M27" s="51"/>
      <c r="N27" s="51"/>
      <c r="O27" s="46"/>
      <c r="P27" s="52"/>
      <c r="Q27" s="51"/>
      <c r="R27" s="100">
        <v>5</v>
      </c>
      <c r="S27" s="51"/>
      <c r="T27" s="53"/>
      <c r="U27" s="54"/>
      <c r="V27" s="100"/>
      <c r="W27" s="100">
        <v>5</v>
      </c>
      <c r="X27" s="55"/>
      <c r="Y27" s="16"/>
      <c r="Z27" s="3"/>
      <c r="AA27" s="3"/>
      <c r="AB27" s="11"/>
      <c r="AC27" s="5"/>
      <c r="AD27" s="3"/>
      <c r="AE27" s="3"/>
      <c r="AF27" s="3"/>
      <c r="AG27" s="3"/>
      <c r="AH27" s="10"/>
      <c r="AI27" s="3"/>
      <c r="AJ27" s="3"/>
      <c r="AK27" s="13"/>
      <c r="AL27" s="6"/>
      <c r="AM27" s="4"/>
      <c r="AN27" s="4">
        <v>5</v>
      </c>
      <c r="AO27" s="4"/>
      <c r="AP27" s="4"/>
      <c r="AQ27" s="12"/>
      <c r="AR27" s="4"/>
      <c r="AS27" s="4">
        <v>5</v>
      </c>
      <c r="AT27" s="13"/>
      <c r="AU27" s="6"/>
      <c r="AV27" s="4"/>
      <c r="AW27" s="4"/>
      <c r="AX27" s="4"/>
      <c r="AY27" s="12"/>
      <c r="AZ27" s="4"/>
      <c r="BA27" s="3"/>
      <c r="BB27" s="3"/>
      <c r="BC27" s="11"/>
      <c r="BD27" s="381">
        <v>0</v>
      </c>
      <c r="BE27" s="332">
        <f>BD27/C27</f>
        <v>0</v>
      </c>
    </row>
    <row r="28" spans="1:57" ht="15.75" customHeight="1">
      <c r="A28" s="471"/>
      <c r="B28" s="236" t="s">
        <v>37</v>
      </c>
      <c r="C28" s="247">
        <f>SUM(D28:BC28)</f>
        <v>20</v>
      </c>
      <c r="D28" s="218"/>
      <c r="E28" s="51"/>
      <c r="F28" s="48"/>
      <c r="G28" s="46"/>
      <c r="H28" s="47"/>
      <c r="I28" s="45"/>
      <c r="J28" s="48"/>
      <c r="K28" s="49"/>
      <c r="L28" s="50"/>
      <c r="M28" s="51"/>
      <c r="N28" s="51"/>
      <c r="O28" s="46"/>
      <c r="P28" s="52"/>
      <c r="Q28" s="51"/>
      <c r="R28" s="100">
        <v>5</v>
      </c>
      <c r="S28" s="51"/>
      <c r="T28" s="53"/>
      <c r="U28" s="54"/>
      <c r="V28" s="100"/>
      <c r="W28" s="100">
        <v>5</v>
      </c>
      <c r="X28" s="55"/>
      <c r="Y28" s="16"/>
      <c r="Z28" s="3"/>
      <c r="AA28" s="3"/>
      <c r="AB28" s="11"/>
      <c r="AC28" s="5"/>
      <c r="AD28" s="3"/>
      <c r="AE28" s="3"/>
      <c r="AF28" s="3"/>
      <c r="AG28" s="3"/>
      <c r="AH28" s="10"/>
      <c r="AI28" s="3"/>
      <c r="AJ28" s="3"/>
      <c r="AK28" s="13"/>
      <c r="AL28" s="6"/>
      <c r="AM28" s="4"/>
      <c r="AN28" s="4">
        <v>5</v>
      </c>
      <c r="AO28" s="4"/>
      <c r="AP28" s="4"/>
      <c r="AQ28" s="12"/>
      <c r="AR28" s="4"/>
      <c r="AS28" s="4">
        <v>5</v>
      </c>
      <c r="AT28" s="13"/>
      <c r="AU28" s="6"/>
      <c r="AV28" s="4"/>
      <c r="AW28" s="4"/>
      <c r="AX28" s="4"/>
      <c r="AY28" s="12"/>
      <c r="AZ28" s="4"/>
      <c r="BA28" s="3"/>
      <c r="BB28" s="3"/>
      <c r="BC28" s="11"/>
      <c r="BD28" s="381">
        <v>0</v>
      </c>
      <c r="BE28" s="332">
        <f>BD28/C28</f>
        <v>0</v>
      </c>
    </row>
    <row r="29" spans="1:57" ht="15.75" customHeight="1">
      <c r="A29" s="471"/>
      <c r="B29" s="236" t="s">
        <v>38</v>
      </c>
      <c r="C29" s="247">
        <f>SUM(D29:BC29)</f>
        <v>20</v>
      </c>
      <c r="D29" s="218"/>
      <c r="E29" s="51"/>
      <c r="F29" s="48"/>
      <c r="G29" s="46"/>
      <c r="H29" s="47"/>
      <c r="I29" s="45"/>
      <c r="J29" s="48"/>
      <c r="K29" s="49"/>
      <c r="L29" s="50"/>
      <c r="M29" s="51"/>
      <c r="N29" s="51"/>
      <c r="O29" s="46"/>
      <c r="P29" s="52"/>
      <c r="Q29" s="51"/>
      <c r="R29" s="100">
        <v>5</v>
      </c>
      <c r="S29" s="51"/>
      <c r="T29" s="53"/>
      <c r="U29" s="54"/>
      <c r="V29" s="100"/>
      <c r="W29" s="100">
        <v>5</v>
      </c>
      <c r="X29" s="55"/>
      <c r="Y29" s="16"/>
      <c r="Z29" s="3"/>
      <c r="AA29" s="3"/>
      <c r="AB29" s="11"/>
      <c r="AC29" s="5"/>
      <c r="AD29" s="3"/>
      <c r="AE29" s="3"/>
      <c r="AF29" s="3"/>
      <c r="AG29" s="3"/>
      <c r="AH29" s="10"/>
      <c r="AI29" s="3"/>
      <c r="AJ29" s="3"/>
      <c r="AK29" s="11"/>
      <c r="AL29" s="5"/>
      <c r="AM29" s="4"/>
      <c r="AN29" s="4">
        <v>5</v>
      </c>
      <c r="AO29" s="4"/>
      <c r="AP29" s="4"/>
      <c r="AQ29" s="12"/>
      <c r="AR29" s="4"/>
      <c r="AS29" s="4">
        <v>5</v>
      </c>
      <c r="AT29" s="13"/>
      <c r="AU29" s="6"/>
      <c r="AV29" s="4"/>
      <c r="AW29" s="4"/>
      <c r="AX29" s="4"/>
      <c r="AY29" s="12"/>
      <c r="AZ29" s="4"/>
      <c r="BA29" s="4"/>
      <c r="BB29" s="4"/>
      <c r="BC29" s="13"/>
      <c r="BD29" s="381">
        <v>0</v>
      </c>
      <c r="BE29" s="332">
        <f>BD29/C29</f>
        <v>0</v>
      </c>
    </row>
    <row r="30" spans="1:57" ht="15.75" customHeight="1">
      <c r="A30" s="243"/>
      <c r="B30" s="244"/>
      <c r="C30" s="245"/>
      <c r="D30" s="250"/>
      <c r="E30" s="88"/>
      <c r="F30" s="89"/>
      <c r="G30" s="90"/>
      <c r="H30" s="91"/>
      <c r="I30" s="92"/>
      <c r="J30" s="89"/>
      <c r="K30" s="93"/>
      <c r="L30" s="94"/>
      <c r="M30" s="88"/>
      <c r="N30" s="88"/>
      <c r="O30" s="90"/>
      <c r="P30" s="95"/>
      <c r="Q30" s="88"/>
      <c r="R30" s="88"/>
      <c r="S30" s="88"/>
      <c r="T30" s="96"/>
      <c r="U30" s="97"/>
      <c r="V30" s="88"/>
      <c r="W30" s="88"/>
      <c r="X30" s="98"/>
      <c r="Y30" s="99"/>
      <c r="Z30" s="29"/>
      <c r="AA30" s="29"/>
      <c r="AB30" s="30"/>
      <c r="AC30" s="31"/>
      <c r="AD30" s="29"/>
      <c r="AE30" s="29"/>
      <c r="AF30" s="29"/>
      <c r="AG30" s="29"/>
      <c r="AH30" s="28"/>
      <c r="AI30" s="29"/>
      <c r="AJ30" s="29"/>
      <c r="AK30" s="30"/>
      <c r="AL30" s="31"/>
      <c r="AM30" s="29"/>
      <c r="AN30" s="29"/>
      <c r="AO30" s="29"/>
      <c r="AP30" s="29"/>
      <c r="AQ30" s="28"/>
      <c r="AR30" s="29"/>
      <c r="AS30" s="29"/>
      <c r="AT30" s="30"/>
      <c r="AU30" s="31"/>
      <c r="AV30" s="29"/>
      <c r="AW30" s="29"/>
      <c r="AX30" s="29"/>
      <c r="AY30" s="28"/>
      <c r="AZ30" s="29"/>
      <c r="BA30" s="29"/>
      <c r="BB30" s="29"/>
      <c r="BC30" s="30"/>
      <c r="BD30" s="382"/>
      <c r="BE30" s="338"/>
    </row>
    <row r="31" spans="1:57" s="14" customFormat="1" ht="15.75" customHeight="1">
      <c r="A31" s="424" t="s">
        <v>16</v>
      </c>
      <c r="B31" s="425"/>
      <c r="C31" s="251">
        <f>SUM(C18:C29)</f>
        <v>200</v>
      </c>
      <c r="D31" s="475"/>
      <c r="E31" s="476"/>
      <c r="F31" s="476"/>
      <c r="G31" s="476"/>
      <c r="H31" s="476"/>
      <c r="I31" s="476"/>
      <c r="J31" s="476"/>
      <c r="K31" s="476"/>
      <c r="L31" s="476"/>
      <c r="M31" s="476"/>
      <c r="N31" s="476"/>
      <c r="O31" s="476"/>
      <c r="P31" s="476"/>
      <c r="Q31" s="476"/>
      <c r="R31" s="476"/>
      <c r="S31" s="476"/>
      <c r="T31" s="476"/>
      <c r="U31" s="476"/>
      <c r="V31" s="476"/>
      <c r="W31" s="476"/>
      <c r="X31" s="476"/>
      <c r="Y31" s="476"/>
      <c r="Z31" s="476"/>
      <c r="AA31" s="476"/>
      <c r="AB31" s="476"/>
      <c r="AC31" s="476"/>
      <c r="AD31" s="476"/>
      <c r="AE31" s="476"/>
      <c r="AF31" s="476"/>
      <c r="AG31" s="476"/>
      <c r="AH31" s="476"/>
      <c r="AI31" s="476"/>
      <c r="AJ31" s="476"/>
      <c r="AK31" s="476"/>
      <c r="AL31" s="476"/>
      <c r="AM31" s="476"/>
      <c r="AN31" s="476"/>
      <c r="AO31" s="476"/>
      <c r="AP31" s="476"/>
      <c r="AQ31" s="476"/>
      <c r="AR31" s="476"/>
      <c r="AS31" s="476"/>
      <c r="AT31" s="476"/>
      <c r="AU31" s="476"/>
      <c r="AV31" s="476"/>
      <c r="AW31" s="476"/>
      <c r="AX31" s="476"/>
      <c r="AY31" s="476"/>
      <c r="AZ31" s="476"/>
      <c r="BA31" s="476"/>
      <c r="BB31" s="476"/>
      <c r="BC31" s="477"/>
      <c r="BD31" s="375">
        <f>SUM(BD17:BD30)</f>
        <v>0</v>
      </c>
      <c r="BE31" s="334">
        <f>SUM(BE18:BE22,BE25:BE29)</f>
        <v>0</v>
      </c>
    </row>
  </sheetData>
  <mergeCells count="27">
    <mergeCell ref="A18:A22"/>
    <mergeCell ref="A25:A29"/>
    <mergeCell ref="A31:B31"/>
    <mergeCell ref="D13:G13"/>
    <mergeCell ref="H13:K13"/>
    <mergeCell ref="D16:BC16"/>
    <mergeCell ref="D31:BC31"/>
    <mergeCell ref="C14:C16"/>
    <mergeCell ref="AU13:AX13"/>
    <mergeCell ref="AY13:BC13"/>
    <mergeCell ref="A14:A16"/>
    <mergeCell ref="B14:B16"/>
    <mergeCell ref="AQ13:AT13"/>
    <mergeCell ref="P13:T13"/>
    <mergeCell ref="Y13:AB13"/>
    <mergeCell ref="AC13:AG13"/>
    <mergeCell ref="AH13:AK13"/>
    <mergeCell ref="AL13:AP13"/>
    <mergeCell ref="A9:BE9"/>
    <mergeCell ref="L13:O13"/>
    <mergeCell ref="BD13:BD16"/>
    <mergeCell ref="BE13:BE16"/>
    <mergeCell ref="A5:BE5"/>
    <mergeCell ref="A6:BE6"/>
    <mergeCell ref="A7:BE7"/>
    <mergeCell ref="A8:BE8"/>
    <mergeCell ref="A10:BE10"/>
  </mergeCells>
  <pageMargins left="0.25" right="0.25" top="0.75" bottom="0.75" header="0.3" footer="0.3"/>
  <pageSetup paperSize="8" scale="80" orientation="landscape" horizontalDpi="429496729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L24"/>
  <sheetViews>
    <sheetView showGridLines="0" workbookViewId="0">
      <selection activeCell="AL30" sqref="AL30"/>
    </sheetView>
  </sheetViews>
  <sheetFormatPr defaultRowHeight="16.5"/>
  <cols>
    <col min="1" max="1" width="12.28515625" style="1" customWidth="1"/>
    <col min="2" max="2" width="13.28515625" style="1" customWidth="1"/>
    <col min="3" max="3" width="12.42578125" style="2" customWidth="1"/>
    <col min="4" max="4" width="15.140625" style="2" customWidth="1"/>
    <col min="5" max="5" width="10.42578125" style="1" customWidth="1"/>
    <col min="6" max="36" width="3.140625" style="1" customWidth="1"/>
    <col min="37" max="38" width="17.85546875" style="15" customWidth="1"/>
    <col min="39" max="16384" width="9.140625" style="1"/>
  </cols>
  <sheetData>
    <row r="1" spans="1:38" ht="26.25">
      <c r="A1" s="165" t="s">
        <v>212</v>
      </c>
    </row>
    <row r="3" spans="1:38">
      <c r="A3" s="186" t="s">
        <v>285</v>
      </c>
    </row>
    <row r="4" spans="1:38" customFormat="1" ht="33" customHeight="1">
      <c r="A4" s="20" t="s">
        <v>40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2"/>
    </row>
    <row r="5" spans="1:38" customFormat="1" ht="21" customHeight="1">
      <c r="A5" s="405" t="s">
        <v>17</v>
      </c>
      <c r="B5" s="406"/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6"/>
      <c r="P5" s="406"/>
      <c r="Q5" s="406"/>
      <c r="R5" s="406"/>
      <c r="S5" s="406"/>
      <c r="T5" s="406"/>
      <c r="U5" s="406"/>
      <c r="V5" s="406"/>
      <c r="W5" s="406"/>
      <c r="X5" s="406"/>
      <c r="Y5" s="406"/>
      <c r="Z5" s="406"/>
      <c r="AA5" s="406"/>
      <c r="AB5" s="406"/>
      <c r="AC5" s="406"/>
      <c r="AD5" s="406"/>
      <c r="AE5" s="406"/>
      <c r="AF5" s="406"/>
      <c r="AG5" s="406"/>
      <c r="AH5" s="406"/>
      <c r="AI5" s="406"/>
      <c r="AJ5" s="406"/>
      <c r="AK5" s="406"/>
      <c r="AL5" s="407"/>
    </row>
    <row r="6" spans="1:38" customFormat="1" ht="21" customHeight="1">
      <c r="A6" s="405" t="s">
        <v>66</v>
      </c>
      <c r="B6" s="406"/>
      <c r="C6" s="406"/>
      <c r="D6" s="406"/>
      <c r="E6" s="406"/>
      <c r="F6" s="406"/>
      <c r="G6" s="406"/>
      <c r="H6" s="406"/>
      <c r="I6" s="406"/>
      <c r="J6" s="406"/>
      <c r="K6" s="406"/>
      <c r="L6" s="406"/>
      <c r="M6" s="406"/>
      <c r="N6" s="406"/>
      <c r="O6" s="406"/>
      <c r="P6" s="406"/>
      <c r="Q6" s="406"/>
      <c r="R6" s="406"/>
      <c r="S6" s="406"/>
      <c r="T6" s="406"/>
      <c r="U6" s="406"/>
      <c r="V6" s="406"/>
      <c r="W6" s="406"/>
      <c r="X6" s="406"/>
      <c r="Y6" s="406"/>
      <c r="Z6" s="406"/>
      <c r="AA6" s="406"/>
      <c r="AB6" s="406"/>
      <c r="AC6" s="406"/>
      <c r="AD6" s="406"/>
      <c r="AE6" s="406"/>
      <c r="AF6" s="406"/>
      <c r="AG6" s="406"/>
      <c r="AH6" s="406"/>
      <c r="AI6" s="406"/>
      <c r="AJ6" s="406"/>
      <c r="AK6" s="406"/>
      <c r="AL6" s="407"/>
    </row>
    <row r="7" spans="1:38" customFormat="1" ht="21" customHeight="1">
      <c r="A7" s="408" t="s">
        <v>216</v>
      </c>
      <c r="B7" s="409"/>
      <c r="C7" s="409"/>
      <c r="D7" s="409"/>
      <c r="E7" s="409"/>
      <c r="F7" s="409"/>
      <c r="G7" s="409"/>
      <c r="H7" s="409"/>
      <c r="I7" s="409"/>
      <c r="J7" s="409"/>
      <c r="K7" s="409"/>
      <c r="L7" s="409"/>
      <c r="M7" s="409"/>
      <c r="N7" s="409"/>
      <c r="O7" s="409"/>
      <c r="P7" s="409"/>
      <c r="Q7" s="409"/>
      <c r="R7" s="409"/>
      <c r="S7" s="409"/>
      <c r="T7" s="409"/>
      <c r="U7" s="409"/>
      <c r="V7" s="409"/>
      <c r="W7" s="409"/>
      <c r="X7" s="409"/>
      <c r="Y7" s="409"/>
      <c r="Z7" s="409"/>
      <c r="AA7" s="409"/>
      <c r="AB7" s="409"/>
      <c r="AC7" s="409"/>
      <c r="AD7" s="409"/>
      <c r="AE7" s="409"/>
      <c r="AF7" s="409"/>
      <c r="AG7" s="409"/>
      <c r="AH7" s="409"/>
      <c r="AI7" s="409"/>
      <c r="AJ7" s="409"/>
      <c r="AK7" s="409"/>
      <c r="AL7" s="410"/>
    </row>
    <row r="10" spans="1:38">
      <c r="A10" s="195"/>
      <c r="B10" s="195"/>
      <c r="C10" s="224"/>
      <c r="D10" s="224"/>
      <c r="E10" s="195"/>
      <c r="F10" s="412" t="s">
        <v>0</v>
      </c>
      <c r="G10" s="413"/>
      <c r="H10" s="413"/>
      <c r="I10" s="414"/>
      <c r="J10" s="413" t="s">
        <v>1</v>
      </c>
      <c r="K10" s="413"/>
      <c r="L10" s="413"/>
      <c r="M10" s="413"/>
      <c r="N10" s="413"/>
      <c r="O10" s="412" t="s">
        <v>2</v>
      </c>
      <c r="P10" s="413"/>
      <c r="Q10" s="413"/>
      <c r="R10" s="414"/>
      <c r="S10" s="418" t="s">
        <v>3</v>
      </c>
      <c r="T10" s="419"/>
      <c r="U10" s="419"/>
      <c r="V10" s="419"/>
      <c r="W10" s="419"/>
      <c r="X10" s="418" t="s">
        <v>4</v>
      </c>
      <c r="Y10" s="419"/>
      <c r="Z10" s="419"/>
      <c r="AA10" s="420"/>
      <c r="AB10" s="419" t="s">
        <v>5</v>
      </c>
      <c r="AC10" s="419"/>
      <c r="AD10" s="419"/>
      <c r="AE10" s="419"/>
      <c r="AF10" s="418" t="s">
        <v>6</v>
      </c>
      <c r="AG10" s="419"/>
      <c r="AH10" s="419"/>
      <c r="AI10" s="419"/>
      <c r="AJ10" s="420"/>
      <c r="AK10" s="411" t="s">
        <v>264</v>
      </c>
      <c r="AL10" s="411" t="s">
        <v>265</v>
      </c>
    </row>
    <row r="11" spans="1:38">
      <c r="A11" s="411" t="s">
        <v>7</v>
      </c>
      <c r="B11" s="427" t="s">
        <v>74</v>
      </c>
      <c r="C11" s="411" t="s">
        <v>13</v>
      </c>
      <c r="D11" s="415" t="s">
        <v>80</v>
      </c>
      <c r="E11" s="428" t="s">
        <v>14</v>
      </c>
      <c r="F11" s="197">
        <v>22</v>
      </c>
      <c r="G11" s="200">
        <v>23</v>
      </c>
      <c r="H11" s="201">
        <v>24</v>
      </c>
      <c r="I11" s="199">
        <v>25</v>
      </c>
      <c r="J11" s="200">
        <v>26</v>
      </c>
      <c r="K11" s="202">
        <v>27</v>
      </c>
      <c r="L11" s="203">
        <v>28</v>
      </c>
      <c r="M11" s="198">
        <v>29</v>
      </c>
      <c r="N11" s="199">
        <v>30</v>
      </c>
      <c r="O11" s="200">
        <v>31</v>
      </c>
      <c r="P11" s="200">
        <v>32</v>
      </c>
      <c r="Q11" s="201">
        <v>33</v>
      </c>
      <c r="R11" s="199">
        <v>34</v>
      </c>
      <c r="S11" s="200">
        <v>35</v>
      </c>
      <c r="T11" s="202">
        <v>36</v>
      </c>
      <c r="U11" s="201">
        <v>37</v>
      </c>
      <c r="V11" s="198">
        <v>38</v>
      </c>
      <c r="W11" s="198">
        <v>39</v>
      </c>
      <c r="X11" s="204">
        <v>40</v>
      </c>
      <c r="Y11" s="203">
        <v>41</v>
      </c>
      <c r="Z11" s="198">
        <v>42</v>
      </c>
      <c r="AA11" s="199">
        <v>43</v>
      </c>
      <c r="AB11" s="200">
        <v>44</v>
      </c>
      <c r="AC11" s="200">
        <v>45</v>
      </c>
      <c r="AD11" s="201">
        <v>46</v>
      </c>
      <c r="AE11" s="199">
        <v>47</v>
      </c>
      <c r="AF11" s="200">
        <v>48</v>
      </c>
      <c r="AG11" s="202">
        <v>49</v>
      </c>
      <c r="AH11" s="203">
        <v>50</v>
      </c>
      <c r="AI11" s="198">
        <v>51</v>
      </c>
      <c r="AJ11" s="205">
        <v>52</v>
      </c>
      <c r="AK11" s="411"/>
      <c r="AL11" s="411"/>
    </row>
    <row r="12" spans="1:38">
      <c r="A12" s="411"/>
      <c r="B12" s="427"/>
      <c r="C12" s="411"/>
      <c r="D12" s="416"/>
      <c r="E12" s="428"/>
      <c r="F12" s="210">
        <v>28</v>
      </c>
      <c r="G12" s="211">
        <v>4</v>
      </c>
      <c r="H12" s="211">
        <f>G12+7</f>
        <v>11</v>
      </c>
      <c r="I12" s="212">
        <f>H12+7</f>
        <v>18</v>
      </c>
      <c r="J12" s="209">
        <v>25</v>
      </c>
      <c r="K12" s="209">
        <v>2</v>
      </c>
      <c r="L12" s="207">
        <v>9</v>
      </c>
      <c r="M12" s="213">
        <v>16</v>
      </c>
      <c r="N12" s="208">
        <v>23</v>
      </c>
      <c r="O12" s="209">
        <v>30</v>
      </c>
      <c r="P12" s="209">
        <v>6</v>
      </c>
      <c r="Q12" s="209">
        <v>13</v>
      </c>
      <c r="R12" s="208">
        <v>20</v>
      </c>
      <c r="S12" s="209">
        <v>27</v>
      </c>
      <c r="T12" s="209">
        <v>3</v>
      </c>
      <c r="U12" s="209">
        <v>10</v>
      </c>
      <c r="V12" s="214">
        <f t="shared" ref="V12:AJ12" si="0">U12+7</f>
        <v>17</v>
      </c>
      <c r="W12" s="215">
        <f t="shared" si="0"/>
        <v>24</v>
      </c>
      <c r="X12" s="206">
        <v>1</v>
      </c>
      <c r="Y12" s="209">
        <f t="shared" si="0"/>
        <v>8</v>
      </c>
      <c r="Z12" s="209">
        <f t="shared" si="0"/>
        <v>15</v>
      </c>
      <c r="AA12" s="208">
        <f t="shared" si="0"/>
        <v>22</v>
      </c>
      <c r="AB12" s="209">
        <f t="shared" si="0"/>
        <v>29</v>
      </c>
      <c r="AC12" s="209">
        <v>5</v>
      </c>
      <c r="AD12" s="209">
        <f t="shared" si="0"/>
        <v>12</v>
      </c>
      <c r="AE12" s="208">
        <f t="shared" si="0"/>
        <v>19</v>
      </c>
      <c r="AF12" s="209">
        <f t="shared" si="0"/>
        <v>26</v>
      </c>
      <c r="AG12" s="209">
        <v>3</v>
      </c>
      <c r="AH12" s="209">
        <f t="shared" si="0"/>
        <v>10</v>
      </c>
      <c r="AI12" s="209">
        <f t="shared" si="0"/>
        <v>17</v>
      </c>
      <c r="AJ12" s="208">
        <f t="shared" si="0"/>
        <v>24</v>
      </c>
      <c r="AK12" s="411"/>
      <c r="AL12" s="411"/>
    </row>
    <row r="13" spans="1:38">
      <c r="A13" s="411"/>
      <c r="B13" s="427"/>
      <c r="C13" s="411"/>
      <c r="D13" s="417"/>
      <c r="E13" s="428"/>
      <c r="F13" s="429"/>
      <c r="G13" s="430"/>
      <c r="H13" s="430"/>
      <c r="I13" s="430"/>
      <c r="J13" s="430"/>
      <c r="K13" s="430"/>
      <c r="L13" s="430"/>
      <c r="M13" s="430"/>
      <c r="N13" s="430"/>
      <c r="O13" s="430"/>
      <c r="P13" s="430"/>
      <c r="Q13" s="430"/>
      <c r="R13" s="430"/>
      <c r="S13" s="430"/>
      <c r="T13" s="430"/>
      <c r="U13" s="430"/>
      <c r="V13" s="430"/>
      <c r="W13" s="430"/>
      <c r="X13" s="430"/>
      <c r="Y13" s="430"/>
      <c r="Z13" s="430"/>
      <c r="AA13" s="430"/>
      <c r="AB13" s="430"/>
      <c r="AC13" s="430"/>
      <c r="AD13" s="430"/>
      <c r="AE13" s="430"/>
      <c r="AF13" s="430"/>
      <c r="AG13" s="430"/>
      <c r="AH13" s="430"/>
      <c r="AI13" s="430"/>
      <c r="AJ13" s="431"/>
      <c r="AK13" s="411"/>
      <c r="AL13" s="411"/>
    </row>
    <row r="14" spans="1:38" ht="15.75" customHeight="1">
      <c r="A14" s="228"/>
      <c r="B14" s="229"/>
      <c r="C14" s="228"/>
      <c r="D14" s="252"/>
      <c r="E14" s="216"/>
      <c r="F14" s="16"/>
      <c r="G14" s="17"/>
      <c r="H14" s="17"/>
      <c r="I14" s="18"/>
      <c r="J14" s="19"/>
      <c r="K14" s="17"/>
      <c r="L14" s="17"/>
      <c r="M14" s="17"/>
      <c r="N14" s="17"/>
      <c r="O14" s="16"/>
      <c r="P14" s="17"/>
      <c r="Q14" s="17"/>
      <c r="R14" s="18"/>
      <c r="S14" s="19"/>
      <c r="T14" s="17"/>
      <c r="U14" s="17"/>
      <c r="V14" s="17"/>
      <c r="W14" s="17"/>
      <c r="X14" s="16"/>
      <c r="Y14" s="17"/>
      <c r="Z14" s="17"/>
      <c r="AA14" s="18"/>
      <c r="AB14" s="19"/>
      <c r="AC14" s="17"/>
      <c r="AD14" s="17"/>
      <c r="AE14" s="17"/>
      <c r="AF14" s="16"/>
      <c r="AG14" s="17"/>
      <c r="AH14" s="17"/>
      <c r="AI14" s="17"/>
      <c r="AJ14" s="18"/>
      <c r="AK14" s="374"/>
      <c r="AL14" s="331"/>
    </row>
    <row r="15" spans="1:38" ht="15.75" customHeight="1">
      <c r="A15" s="228" t="s">
        <v>64</v>
      </c>
      <c r="B15" s="253" t="s">
        <v>75</v>
      </c>
      <c r="C15" s="238" t="s">
        <v>67</v>
      </c>
      <c r="D15" s="254">
        <v>98400</v>
      </c>
      <c r="E15" s="220">
        <f t="shared" ref="E15:E22" si="1">SUM(F15:AJ15)</f>
        <v>3</v>
      </c>
      <c r="F15" s="10"/>
      <c r="G15" s="3"/>
      <c r="H15" s="3"/>
      <c r="I15" s="11"/>
      <c r="J15" s="5"/>
      <c r="K15" s="3"/>
      <c r="L15" s="3"/>
      <c r="M15" s="3"/>
      <c r="N15" s="3"/>
      <c r="O15" s="10"/>
      <c r="P15" s="3"/>
      <c r="Q15" s="3"/>
      <c r="R15" s="13"/>
      <c r="S15" s="6"/>
      <c r="T15" s="4"/>
      <c r="U15" s="4"/>
      <c r="V15" s="4"/>
      <c r="W15" s="4">
        <v>1</v>
      </c>
      <c r="X15" s="12"/>
      <c r="Y15" s="4">
        <v>1</v>
      </c>
      <c r="Z15" s="4"/>
      <c r="AA15" s="13">
        <v>1</v>
      </c>
      <c r="AB15" s="6"/>
      <c r="AC15" s="4"/>
      <c r="AD15" s="4"/>
      <c r="AE15" s="4"/>
      <c r="AF15" s="12"/>
      <c r="AG15" s="4"/>
      <c r="AH15" s="3"/>
      <c r="AI15" s="3"/>
      <c r="AJ15" s="11"/>
      <c r="AK15" s="374">
        <v>0</v>
      </c>
      <c r="AL15" s="332">
        <f t="shared" ref="AL15:AL22" si="2">AK15/E15</f>
        <v>0</v>
      </c>
    </row>
    <row r="16" spans="1:38" ht="15.75" customHeight="1">
      <c r="A16" s="228" t="s">
        <v>65</v>
      </c>
      <c r="B16" s="253" t="s">
        <v>75</v>
      </c>
      <c r="C16" s="238" t="s">
        <v>67</v>
      </c>
      <c r="D16" s="254">
        <v>76000</v>
      </c>
      <c r="E16" s="220">
        <f t="shared" si="1"/>
        <v>4</v>
      </c>
      <c r="F16" s="10"/>
      <c r="G16" s="3"/>
      <c r="H16" s="3"/>
      <c r="I16" s="11"/>
      <c r="J16" s="5"/>
      <c r="K16" s="3"/>
      <c r="L16" s="3"/>
      <c r="M16" s="3"/>
      <c r="N16" s="3"/>
      <c r="O16" s="10"/>
      <c r="P16" s="3"/>
      <c r="Q16" s="3"/>
      <c r="R16" s="13"/>
      <c r="S16" s="6"/>
      <c r="T16" s="4"/>
      <c r="U16" s="4"/>
      <c r="V16" s="4">
        <v>1</v>
      </c>
      <c r="W16" s="4"/>
      <c r="X16" s="12">
        <v>1</v>
      </c>
      <c r="Y16" s="4"/>
      <c r="Z16" s="4">
        <v>1</v>
      </c>
      <c r="AA16" s="13"/>
      <c r="AB16" s="6">
        <v>1</v>
      </c>
      <c r="AC16" s="4"/>
      <c r="AD16" s="4"/>
      <c r="AE16" s="4"/>
      <c r="AF16" s="12"/>
      <c r="AG16" s="4"/>
      <c r="AH16" s="3"/>
      <c r="AI16" s="3"/>
      <c r="AJ16" s="11"/>
      <c r="AK16" s="374">
        <v>0</v>
      </c>
      <c r="AL16" s="332">
        <f t="shared" si="2"/>
        <v>0</v>
      </c>
    </row>
    <row r="17" spans="1:38" ht="15.75" customHeight="1">
      <c r="A17" s="228" t="s">
        <v>68</v>
      </c>
      <c r="B17" s="253" t="s">
        <v>77</v>
      </c>
      <c r="C17" s="238" t="s">
        <v>67</v>
      </c>
      <c r="D17" s="254">
        <v>120000</v>
      </c>
      <c r="E17" s="220">
        <f t="shared" si="1"/>
        <v>3</v>
      </c>
      <c r="F17" s="10"/>
      <c r="G17" s="3"/>
      <c r="H17" s="3"/>
      <c r="I17" s="11"/>
      <c r="J17" s="5"/>
      <c r="K17" s="3"/>
      <c r="L17" s="3"/>
      <c r="M17" s="3"/>
      <c r="N17" s="3"/>
      <c r="O17" s="10"/>
      <c r="P17" s="3"/>
      <c r="Q17" s="3"/>
      <c r="R17" s="13"/>
      <c r="S17" s="6"/>
      <c r="T17" s="4"/>
      <c r="U17" s="4"/>
      <c r="V17" s="4"/>
      <c r="W17" s="4">
        <v>1</v>
      </c>
      <c r="X17" s="12"/>
      <c r="Y17" s="4">
        <v>1</v>
      </c>
      <c r="Z17" s="4"/>
      <c r="AA17" s="13">
        <v>1</v>
      </c>
      <c r="AB17" s="6"/>
      <c r="AC17" s="4"/>
      <c r="AD17" s="4"/>
      <c r="AE17" s="4"/>
      <c r="AF17" s="12"/>
      <c r="AG17" s="4"/>
      <c r="AH17" s="3"/>
      <c r="AI17" s="3"/>
      <c r="AJ17" s="11"/>
      <c r="AK17" s="374">
        <v>0</v>
      </c>
      <c r="AL17" s="332">
        <f t="shared" si="2"/>
        <v>0</v>
      </c>
    </row>
    <row r="18" spans="1:38" ht="15.75" customHeight="1">
      <c r="A18" s="228" t="s">
        <v>69</v>
      </c>
      <c r="B18" s="253" t="s">
        <v>78</v>
      </c>
      <c r="C18" s="238" t="s">
        <v>67</v>
      </c>
      <c r="D18" s="254">
        <v>37000</v>
      </c>
      <c r="E18" s="220">
        <f t="shared" si="1"/>
        <v>1</v>
      </c>
      <c r="F18" s="10"/>
      <c r="G18" s="3"/>
      <c r="H18" s="3"/>
      <c r="I18" s="11"/>
      <c r="J18" s="5"/>
      <c r="K18" s="3"/>
      <c r="L18" s="3"/>
      <c r="M18" s="3"/>
      <c r="N18" s="3"/>
      <c r="O18" s="10"/>
      <c r="P18" s="3"/>
      <c r="Q18" s="3"/>
      <c r="R18" s="13"/>
      <c r="S18" s="6"/>
      <c r="T18" s="4"/>
      <c r="U18" s="4"/>
      <c r="V18" s="4"/>
      <c r="W18" s="4"/>
      <c r="X18" s="12"/>
      <c r="Y18" s="4"/>
      <c r="Z18" s="4"/>
      <c r="AA18" s="13"/>
      <c r="AB18" s="6">
        <v>1</v>
      </c>
      <c r="AC18" s="4"/>
      <c r="AD18" s="4"/>
      <c r="AE18" s="4"/>
      <c r="AF18" s="12"/>
      <c r="AG18" s="4"/>
      <c r="AH18" s="3"/>
      <c r="AI18" s="3"/>
      <c r="AJ18" s="11"/>
      <c r="AK18" s="374">
        <v>0</v>
      </c>
      <c r="AL18" s="332">
        <f t="shared" si="2"/>
        <v>0</v>
      </c>
    </row>
    <row r="19" spans="1:38" ht="15.75" customHeight="1">
      <c r="A19" s="228" t="s">
        <v>70</v>
      </c>
      <c r="B19" s="253" t="s">
        <v>75</v>
      </c>
      <c r="C19" s="238" t="s">
        <v>67</v>
      </c>
      <c r="D19" s="254">
        <v>135000</v>
      </c>
      <c r="E19" s="220">
        <f t="shared" si="1"/>
        <v>3</v>
      </c>
      <c r="F19" s="10"/>
      <c r="G19" s="3"/>
      <c r="H19" s="3"/>
      <c r="I19" s="11"/>
      <c r="J19" s="5"/>
      <c r="K19" s="3"/>
      <c r="L19" s="3"/>
      <c r="M19" s="3"/>
      <c r="N19" s="3"/>
      <c r="O19" s="10"/>
      <c r="P19" s="3"/>
      <c r="Q19" s="3"/>
      <c r="R19" s="13"/>
      <c r="S19" s="6"/>
      <c r="T19" s="4"/>
      <c r="U19" s="4"/>
      <c r="V19" s="4">
        <v>1</v>
      </c>
      <c r="W19" s="4"/>
      <c r="X19" s="12">
        <v>1</v>
      </c>
      <c r="Y19" s="4"/>
      <c r="Z19" s="4">
        <v>1</v>
      </c>
      <c r="AA19" s="13"/>
      <c r="AB19" s="6"/>
      <c r="AC19" s="4"/>
      <c r="AD19" s="4"/>
      <c r="AE19" s="4"/>
      <c r="AF19" s="12"/>
      <c r="AG19" s="4"/>
      <c r="AH19" s="3"/>
      <c r="AI19" s="3"/>
      <c r="AJ19" s="11"/>
      <c r="AK19" s="374">
        <v>0</v>
      </c>
      <c r="AL19" s="332">
        <f t="shared" si="2"/>
        <v>0</v>
      </c>
    </row>
    <row r="20" spans="1:38" ht="15.75" customHeight="1">
      <c r="A20" s="228" t="s">
        <v>71</v>
      </c>
      <c r="B20" s="253" t="s">
        <v>76</v>
      </c>
      <c r="C20" s="238" t="s">
        <v>67</v>
      </c>
      <c r="D20" s="254">
        <v>155000</v>
      </c>
      <c r="E20" s="220">
        <f t="shared" si="1"/>
        <v>2</v>
      </c>
      <c r="F20" s="10"/>
      <c r="G20" s="3"/>
      <c r="H20" s="3"/>
      <c r="I20" s="11"/>
      <c r="J20" s="5"/>
      <c r="K20" s="3"/>
      <c r="L20" s="3"/>
      <c r="M20" s="3"/>
      <c r="N20" s="3"/>
      <c r="O20" s="10"/>
      <c r="P20" s="3"/>
      <c r="Q20" s="3"/>
      <c r="R20" s="13"/>
      <c r="S20" s="6"/>
      <c r="T20" s="4"/>
      <c r="U20" s="4"/>
      <c r="V20" s="4"/>
      <c r="W20" s="4">
        <v>1</v>
      </c>
      <c r="X20" s="12"/>
      <c r="Y20" s="4"/>
      <c r="Z20" s="4"/>
      <c r="AA20" s="13">
        <v>1</v>
      </c>
      <c r="AB20" s="6"/>
      <c r="AC20" s="4"/>
      <c r="AD20" s="4"/>
      <c r="AE20" s="4"/>
      <c r="AF20" s="12"/>
      <c r="AG20" s="4"/>
      <c r="AH20" s="3"/>
      <c r="AI20" s="3"/>
      <c r="AJ20" s="11"/>
      <c r="AK20" s="374">
        <v>0</v>
      </c>
      <c r="AL20" s="332">
        <f t="shared" si="2"/>
        <v>0</v>
      </c>
    </row>
    <row r="21" spans="1:38" ht="15.75" customHeight="1">
      <c r="A21" s="228" t="s">
        <v>72</v>
      </c>
      <c r="B21" s="253" t="s">
        <v>76</v>
      </c>
      <c r="C21" s="238" t="s">
        <v>67</v>
      </c>
      <c r="D21" s="254">
        <v>110000</v>
      </c>
      <c r="E21" s="220">
        <f t="shared" si="1"/>
        <v>2</v>
      </c>
      <c r="F21" s="10"/>
      <c r="G21" s="3"/>
      <c r="H21" s="3"/>
      <c r="I21" s="11"/>
      <c r="J21" s="5"/>
      <c r="K21" s="3"/>
      <c r="L21" s="3"/>
      <c r="M21" s="3"/>
      <c r="N21" s="3"/>
      <c r="O21" s="10"/>
      <c r="P21" s="3"/>
      <c r="Q21" s="3"/>
      <c r="R21" s="13"/>
      <c r="S21" s="6"/>
      <c r="T21" s="4"/>
      <c r="U21" s="4"/>
      <c r="V21" s="4">
        <v>1</v>
      </c>
      <c r="W21" s="4"/>
      <c r="X21" s="12"/>
      <c r="Y21" s="4"/>
      <c r="Z21" s="4">
        <v>1</v>
      </c>
      <c r="AA21" s="13"/>
      <c r="AB21" s="6"/>
      <c r="AC21" s="4"/>
      <c r="AD21" s="4"/>
      <c r="AE21" s="4"/>
      <c r="AF21" s="12"/>
      <c r="AG21" s="4"/>
      <c r="AH21" s="3"/>
      <c r="AI21" s="3"/>
      <c r="AJ21" s="11"/>
      <c r="AK21" s="374">
        <v>0</v>
      </c>
      <c r="AL21" s="332">
        <f t="shared" si="2"/>
        <v>0</v>
      </c>
    </row>
    <row r="22" spans="1:38" ht="15.75" customHeight="1">
      <c r="A22" s="228" t="s">
        <v>73</v>
      </c>
      <c r="B22" s="253" t="s">
        <v>77</v>
      </c>
      <c r="C22" s="238" t="s">
        <v>67</v>
      </c>
      <c r="D22" s="254">
        <v>110000</v>
      </c>
      <c r="E22" s="220">
        <f t="shared" si="1"/>
        <v>3</v>
      </c>
      <c r="F22" s="10"/>
      <c r="G22" s="3"/>
      <c r="H22" s="3"/>
      <c r="I22" s="11"/>
      <c r="J22" s="5"/>
      <c r="K22" s="3"/>
      <c r="L22" s="3"/>
      <c r="M22" s="3"/>
      <c r="N22" s="3"/>
      <c r="O22" s="10"/>
      <c r="P22" s="3"/>
      <c r="Q22" s="3"/>
      <c r="R22" s="11"/>
      <c r="S22" s="5"/>
      <c r="T22" s="4"/>
      <c r="U22" s="4"/>
      <c r="V22" s="4"/>
      <c r="W22" s="4">
        <v>1</v>
      </c>
      <c r="X22" s="12"/>
      <c r="Y22" s="4">
        <v>1</v>
      </c>
      <c r="Z22" s="4"/>
      <c r="AA22" s="13">
        <v>1</v>
      </c>
      <c r="AB22" s="6"/>
      <c r="AC22" s="4"/>
      <c r="AD22" s="4"/>
      <c r="AE22" s="4"/>
      <c r="AF22" s="12"/>
      <c r="AG22" s="4"/>
      <c r="AH22" s="4"/>
      <c r="AI22" s="4"/>
      <c r="AJ22" s="13"/>
      <c r="AK22" s="374">
        <v>0</v>
      </c>
      <c r="AL22" s="332">
        <f t="shared" si="2"/>
        <v>0</v>
      </c>
    </row>
    <row r="23" spans="1:38" ht="15.75" customHeight="1">
      <c r="A23" s="243"/>
      <c r="B23" s="255"/>
      <c r="C23" s="243"/>
      <c r="D23" s="256"/>
      <c r="E23" s="246"/>
      <c r="F23" s="28"/>
      <c r="G23" s="29"/>
      <c r="H23" s="29"/>
      <c r="I23" s="30"/>
      <c r="J23" s="31"/>
      <c r="K23" s="29"/>
      <c r="L23" s="29"/>
      <c r="M23" s="29"/>
      <c r="N23" s="29"/>
      <c r="O23" s="28"/>
      <c r="P23" s="29"/>
      <c r="Q23" s="29"/>
      <c r="R23" s="30"/>
      <c r="S23" s="31"/>
      <c r="T23" s="29"/>
      <c r="U23" s="29"/>
      <c r="V23" s="29"/>
      <c r="W23" s="29"/>
      <c r="X23" s="28"/>
      <c r="Y23" s="29"/>
      <c r="Z23" s="29"/>
      <c r="AA23" s="30"/>
      <c r="AB23" s="31"/>
      <c r="AC23" s="29"/>
      <c r="AD23" s="29"/>
      <c r="AE23" s="29"/>
      <c r="AF23" s="28"/>
      <c r="AG23" s="29"/>
      <c r="AH23" s="29"/>
      <c r="AI23" s="29"/>
      <c r="AJ23" s="30"/>
      <c r="AK23" s="382"/>
      <c r="AL23" s="338"/>
    </row>
    <row r="24" spans="1:38" s="14" customFormat="1" ht="15.75" customHeight="1">
      <c r="A24" s="424" t="s">
        <v>16</v>
      </c>
      <c r="B24" s="425"/>
      <c r="C24" s="426"/>
      <c r="D24" s="257"/>
      <c r="E24" s="235">
        <f>SUM(E15:E22)</f>
        <v>21</v>
      </c>
      <c r="F24" s="421"/>
      <c r="G24" s="422"/>
      <c r="H24" s="422"/>
      <c r="I24" s="422"/>
      <c r="J24" s="422"/>
      <c r="K24" s="422"/>
      <c r="L24" s="422"/>
      <c r="M24" s="422"/>
      <c r="N24" s="422"/>
      <c r="O24" s="422"/>
      <c r="P24" s="422"/>
      <c r="Q24" s="422"/>
      <c r="R24" s="422"/>
      <c r="S24" s="422"/>
      <c r="T24" s="422"/>
      <c r="U24" s="422"/>
      <c r="V24" s="422"/>
      <c r="W24" s="422"/>
      <c r="X24" s="422"/>
      <c r="Y24" s="422"/>
      <c r="Z24" s="422"/>
      <c r="AA24" s="422"/>
      <c r="AB24" s="422"/>
      <c r="AC24" s="422"/>
      <c r="AD24" s="422"/>
      <c r="AE24" s="422"/>
      <c r="AF24" s="422"/>
      <c r="AG24" s="422"/>
      <c r="AH24" s="422"/>
      <c r="AI24" s="422"/>
      <c r="AJ24" s="423"/>
      <c r="AK24" s="375">
        <f>SUM(AK14:AK23)</f>
        <v>0</v>
      </c>
      <c r="AL24" s="334">
        <f>SUM(AL14:AL23)</f>
        <v>0</v>
      </c>
    </row>
  </sheetData>
  <mergeCells count="20">
    <mergeCell ref="A24:C24"/>
    <mergeCell ref="F24:AJ24"/>
    <mergeCell ref="B11:B13"/>
    <mergeCell ref="C11:C13"/>
    <mergeCell ref="E11:E13"/>
    <mergeCell ref="F13:AJ13"/>
    <mergeCell ref="A5:AL5"/>
    <mergeCell ref="A6:AL6"/>
    <mergeCell ref="A7:AL7"/>
    <mergeCell ref="F10:I10"/>
    <mergeCell ref="J10:N10"/>
    <mergeCell ref="O10:R10"/>
    <mergeCell ref="AK10:AK13"/>
    <mergeCell ref="D11:D13"/>
    <mergeCell ref="AL10:AL13"/>
    <mergeCell ref="A11:A13"/>
    <mergeCell ref="S10:W10"/>
    <mergeCell ref="X10:AA10"/>
    <mergeCell ref="AB10:AE10"/>
    <mergeCell ref="AF10:AJ10"/>
  </mergeCells>
  <pageMargins left="0.25" right="0.25" top="0.75" bottom="0.75" header="0.3" footer="0.3"/>
  <pageSetup paperSize="8" scale="80" orientation="landscape" horizontalDpi="429496729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F24"/>
  <sheetViews>
    <sheetView showGridLines="0" topLeftCell="C1" workbookViewId="0">
      <selection activeCell="BE30" sqref="BE30"/>
    </sheetView>
  </sheetViews>
  <sheetFormatPr defaultRowHeight="16.5"/>
  <cols>
    <col min="1" max="1" width="11.7109375" style="1" customWidth="1"/>
    <col min="2" max="2" width="12.42578125" style="1" customWidth="1"/>
    <col min="3" max="3" width="12.140625" style="2" customWidth="1"/>
    <col min="4" max="4" width="10.140625" style="1" customWidth="1"/>
    <col min="5" max="56" width="3.140625" style="1" customWidth="1"/>
    <col min="57" max="58" width="17.85546875" style="15" customWidth="1"/>
    <col min="59" max="16384" width="9.140625" style="1"/>
  </cols>
  <sheetData>
    <row r="1" spans="1:58" ht="26.25">
      <c r="A1" s="165" t="s">
        <v>212</v>
      </c>
    </row>
    <row r="3" spans="1:58">
      <c r="A3" s="186" t="s">
        <v>286</v>
      </c>
    </row>
    <row r="4" spans="1:58" customFormat="1" ht="33" customHeight="1">
      <c r="A4" s="20" t="s">
        <v>40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2"/>
    </row>
    <row r="5" spans="1:58" customFormat="1" ht="21" customHeight="1">
      <c r="A5" s="405" t="s">
        <v>17</v>
      </c>
      <c r="B5" s="406"/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6"/>
      <c r="P5" s="406"/>
      <c r="Q5" s="406"/>
      <c r="R5" s="406"/>
      <c r="S5" s="406"/>
      <c r="T5" s="406"/>
      <c r="U5" s="406"/>
      <c r="V5" s="406"/>
      <c r="W5" s="406"/>
      <c r="X5" s="406"/>
      <c r="Y5" s="406"/>
      <c r="Z5" s="406"/>
      <c r="AA5" s="406"/>
      <c r="AB5" s="406"/>
      <c r="AC5" s="406"/>
      <c r="AD5" s="406"/>
      <c r="AE5" s="406"/>
      <c r="AF5" s="406"/>
      <c r="AG5" s="406"/>
      <c r="AH5" s="406"/>
      <c r="AI5" s="406"/>
      <c r="AJ5" s="406"/>
      <c r="AK5" s="406"/>
      <c r="AL5" s="406"/>
      <c r="AM5" s="406"/>
      <c r="AN5" s="406"/>
      <c r="AO5" s="406"/>
      <c r="AP5" s="406"/>
      <c r="AQ5" s="406"/>
      <c r="AR5" s="406"/>
      <c r="AS5" s="406"/>
      <c r="AT5" s="406"/>
      <c r="AU5" s="406"/>
      <c r="AV5" s="406"/>
      <c r="AW5" s="406"/>
      <c r="AX5" s="406"/>
      <c r="AY5" s="406"/>
      <c r="AZ5" s="406"/>
      <c r="BA5" s="406"/>
      <c r="BB5" s="406"/>
      <c r="BC5" s="406"/>
      <c r="BD5" s="406"/>
      <c r="BE5" s="406"/>
      <c r="BF5" s="407"/>
    </row>
    <row r="6" spans="1:58" customFormat="1" ht="21" customHeight="1">
      <c r="A6" s="405" t="s">
        <v>66</v>
      </c>
      <c r="B6" s="406"/>
      <c r="C6" s="406"/>
      <c r="D6" s="406"/>
      <c r="E6" s="406"/>
      <c r="F6" s="406"/>
      <c r="G6" s="406"/>
      <c r="H6" s="406"/>
      <c r="I6" s="406"/>
      <c r="J6" s="406"/>
      <c r="K6" s="406"/>
      <c r="L6" s="406"/>
      <c r="M6" s="406"/>
      <c r="N6" s="406"/>
      <c r="O6" s="406"/>
      <c r="P6" s="406"/>
      <c r="Q6" s="406"/>
      <c r="R6" s="406"/>
      <c r="S6" s="406"/>
      <c r="T6" s="406"/>
      <c r="U6" s="406"/>
      <c r="V6" s="406"/>
      <c r="W6" s="406"/>
      <c r="X6" s="406"/>
      <c r="Y6" s="406"/>
      <c r="Z6" s="406"/>
      <c r="AA6" s="406"/>
      <c r="AB6" s="406"/>
      <c r="AC6" s="406"/>
      <c r="AD6" s="406"/>
      <c r="AE6" s="406"/>
      <c r="AF6" s="406"/>
      <c r="AG6" s="406"/>
      <c r="AH6" s="406"/>
      <c r="AI6" s="406"/>
      <c r="AJ6" s="406"/>
      <c r="AK6" s="406"/>
      <c r="AL6" s="406"/>
      <c r="AM6" s="406"/>
      <c r="AN6" s="406"/>
      <c r="AO6" s="406"/>
      <c r="AP6" s="406"/>
      <c r="AQ6" s="406"/>
      <c r="AR6" s="406"/>
      <c r="AS6" s="406"/>
      <c r="AT6" s="406"/>
      <c r="AU6" s="406"/>
      <c r="AV6" s="406"/>
      <c r="AW6" s="406"/>
      <c r="AX6" s="406"/>
      <c r="AY6" s="406"/>
      <c r="AZ6" s="406"/>
      <c r="BA6" s="406"/>
      <c r="BB6" s="406"/>
      <c r="BC6" s="406"/>
      <c r="BD6" s="406"/>
      <c r="BE6" s="406"/>
      <c r="BF6" s="407"/>
    </row>
    <row r="7" spans="1:58" customFormat="1" ht="21" customHeight="1">
      <c r="A7" s="408" t="s">
        <v>216</v>
      </c>
      <c r="B7" s="409"/>
      <c r="C7" s="409"/>
      <c r="D7" s="409"/>
      <c r="E7" s="409"/>
      <c r="F7" s="409"/>
      <c r="G7" s="409"/>
      <c r="H7" s="409"/>
      <c r="I7" s="409"/>
      <c r="J7" s="409"/>
      <c r="K7" s="409"/>
      <c r="L7" s="409"/>
      <c r="M7" s="409"/>
      <c r="N7" s="409"/>
      <c r="O7" s="409"/>
      <c r="P7" s="409"/>
      <c r="Q7" s="409"/>
      <c r="R7" s="409"/>
      <c r="S7" s="409"/>
      <c r="T7" s="409"/>
      <c r="U7" s="409"/>
      <c r="V7" s="409"/>
      <c r="W7" s="409"/>
      <c r="X7" s="409"/>
      <c r="Y7" s="409"/>
      <c r="Z7" s="409"/>
      <c r="AA7" s="409"/>
      <c r="AB7" s="409"/>
      <c r="AC7" s="409"/>
      <c r="AD7" s="409"/>
      <c r="AE7" s="409"/>
      <c r="AF7" s="409"/>
      <c r="AG7" s="409"/>
      <c r="AH7" s="409"/>
      <c r="AI7" s="409"/>
      <c r="AJ7" s="409"/>
      <c r="AK7" s="409"/>
      <c r="AL7" s="409"/>
      <c r="AM7" s="409"/>
      <c r="AN7" s="409"/>
      <c r="AO7" s="409"/>
      <c r="AP7" s="409"/>
      <c r="AQ7" s="409"/>
      <c r="AR7" s="409"/>
      <c r="AS7" s="409"/>
      <c r="AT7" s="409"/>
      <c r="AU7" s="409"/>
      <c r="AV7" s="409"/>
      <c r="AW7" s="409"/>
      <c r="AX7" s="409"/>
      <c r="AY7" s="409"/>
      <c r="AZ7" s="409"/>
      <c r="BA7" s="409"/>
      <c r="BB7" s="409"/>
      <c r="BC7" s="409"/>
      <c r="BD7" s="409"/>
      <c r="BE7" s="409"/>
      <c r="BF7" s="410"/>
    </row>
    <row r="10" spans="1:58" ht="16.5" customHeight="1">
      <c r="A10" s="195"/>
      <c r="B10" s="195"/>
      <c r="C10" s="224"/>
      <c r="D10" s="195"/>
      <c r="E10" s="435" t="s">
        <v>100</v>
      </c>
      <c r="F10" s="436"/>
      <c r="G10" s="436"/>
      <c r="H10" s="437"/>
      <c r="I10" s="435" t="s">
        <v>101</v>
      </c>
      <c r="J10" s="436"/>
      <c r="K10" s="436"/>
      <c r="L10" s="437"/>
      <c r="M10" s="436" t="s">
        <v>102</v>
      </c>
      <c r="N10" s="436"/>
      <c r="O10" s="436"/>
      <c r="P10" s="436"/>
      <c r="Q10" s="435" t="s">
        <v>103</v>
      </c>
      <c r="R10" s="436"/>
      <c r="S10" s="436"/>
      <c r="T10" s="436"/>
      <c r="U10" s="438"/>
      <c r="V10" s="196" t="s">
        <v>104</v>
      </c>
      <c r="W10" s="196"/>
      <c r="X10" s="196"/>
      <c r="Y10" s="196"/>
      <c r="Z10" s="412" t="s">
        <v>0</v>
      </c>
      <c r="AA10" s="413"/>
      <c r="AB10" s="413"/>
      <c r="AC10" s="414"/>
      <c r="AD10" s="413" t="s">
        <v>1</v>
      </c>
      <c r="AE10" s="413"/>
      <c r="AF10" s="413"/>
      <c r="AG10" s="413"/>
      <c r="AH10" s="413"/>
      <c r="AI10" s="412" t="s">
        <v>2</v>
      </c>
      <c r="AJ10" s="413"/>
      <c r="AK10" s="413"/>
      <c r="AL10" s="414"/>
      <c r="AM10" s="418" t="s">
        <v>3</v>
      </c>
      <c r="AN10" s="419"/>
      <c r="AO10" s="419"/>
      <c r="AP10" s="419"/>
      <c r="AQ10" s="419"/>
      <c r="AR10" s="418" t="s">
        <v>4</v>
      </c>
      <c r="AS10" s="419"/>
      <c r="AT10" s="419"/>
      <c r="AU10" s="420"/>
      <c r="AV10" s="419" t="s">
        <v>5</v>
      </c>
      <c r="AW10" s="419"/>
      <c r="AX10" s="419"/>
      <c r="AY10" s="419"/>
      <c r="AZ10" s="418" t="s">
        <v>6</v>
      </c>
      <c r="BA10" s="419"/>
      <c r="BB10" s="419"/>
      <c r="BC10" s="419"/>
      <c r="BD10" s="420"/>
      <c r="BE10" s="411" t="s">
        <v>266</v>
      </c>
      <c r="BF10" s="411" t="s">
        <v>267</v>
      </c>
    </row>
    <row r="11" spans="1:58" ht="16.5" customHeight="1">
      <c r="A11" s="411" t="s">
        <v>7</v>
      </c>
      <c r="B11" s="427" t="s">
        <v>74</v>
      </c>
      <c r="C11" s="411" t="s">
        <v>13</v>
      </c>
      <c r="D11" s="428" t="s">
        <v>14</v>
      </c>
      <c r="E11" s="197">
        <v>1</v>
      </c>
      <c r="F11" s="198">
        <v>2</v>
      </c>
      <c r="G11" s="198">
        <v>3</v>
      </c>
      <c r="H11" s="199">
        <v>4</v>
      </c>
      <c r="I11" s="200">
        <v>5</v>
      </c>
      <c r="J11" s="198">
        <v>6</v>
      </c>
      <c r="K11" s="198">
        <v>7</v>
      </c>
      <c r="L11" s="199">
        <v>8</v>
      </c>
      <c r="M11" s="200">
        <v>9</v>
      </c>
      <c r="N11" s="201">
        <v>10</v>
      </c>
      <c r="O11" s="201">
        <v>11</v>
      </c>
      <c r="P11" s="199">
        <v>12</v>
      </c>
      <c r="Q11" s="200">
        <v>13</v>
      </c>
      <c r="R11" s="202">
        <v>14</v>
      </c>
      <c r="S11" s="203">
        <v>15</v>
      </c>
      <c r="T11" s="203">
        <v>16</v>
      </c>
      <c r="U11" s="199">
        <v>17</v>
      </c>
      <c r="V11" s="202">
        <v>18</v>
      </c>
      <c r="W11" s="200">
        <v>19</v>
      </c>
      <c r="X11" s="198">
        <v>20</v>
      </c>
      <c r="Y11" s="199">
        <v>21</v>
      </c>
      <c r="Z11" s="197">
        <v>22</v>
      </c>
      <c r="AA11" s="200">
        <v>23</v>
      </c>
      <c r="AB11" s="201">
        <v>24</v>
      </c>
      <c r="AC11" s="199">
        <v>25</v>
      </c>
      <c r="AD11" s="200">
        <v>26</v>
      </c>
      <c r="AE11" s="202">
        <v>27</v>
      </c>
      <c r="AF11" s="203">
        <v>28</v>
      </c>
      <c r="AG11" s="198">
        <v>29</v>
      </c>
      <c r="AH11" s="199">
        <v>30</v>
      </c>
      <c r="AI11" s="200">
        <v>31</v>
      </c>
      <c r="AJ11" s="200">
        <v>32</v>
      </c>
      <c r="AK11" s="201">
        <v>33</v>
      </c>
      <c r="AL11" s="199">
        <v>34</v>
      </c>
      <c r="AM11" s="200">
        <v>35</v>
      </c>
      <c r="AN11" s="202">
        <v>36</v>
      </c>
      <c r="AO11" s="201">
        <v>37</v>
      </c>
      <c r="AP11" s="198">
        <v>38</v>
      </c>
      <c r="AQ11" s="198">
        <v>39</v>
      </c>
      <c r="AR11" s="204">
        <v>40</v>
      </c>
      <c r="AS11" s="203">
        <v>41</v>
      </c>
      <c r="AT11" s="198">
        <v>42</v>
      </c>
      <c r="AU11" s="199">
        <v>43</v>
      </c>
      <c r="AV11" s="200">
        <v>44</v>
      </c>
      <c r="AW11" s="200">
        <v>45</v>
      </c>
      <c r="AX11" s="201">
        <v>46</v>
      </c>
      <c r="AY11" s="199">
        <v>47</v>
      </c>
      <c r="AZ11" s="200">
        <v>48</v>
      </c>
      <c r="BA11" s="202">
        <v>49</v>
      </c>
      <c r="BB11" s="203">
        <v>50</v>
      </c>
      <c r="BC11" s="198">
        <v>51</v>
      </c>
      <c r="BD11" s="205">
        <v>52</v>
      </c>
      <c r="BE11" s="411"/>
      <c r="BF11" s="411"/>
    </row>
    <row r="12" spans="1:58">
      <c r="A12" s="411"/>
      <c r="B12" s="427"/>
      <c r="C12" s="411"/>
      <c r="D12" s="428"/>
      <c r="E12" s="206">
        <v>2</v>
      </c>
      <c r="F12" s="207">
        <f>E12+7</f>
        <v>9</v>
      </c>
      <c r="G12" s="207">
        <f>F12+7</f>
        <v>16</v>
      </c>
      <c r="H12" s="208">
        <f>G12+7</f>
        <v>23</v>
      </c>
      <c r="I12" s="209">
        <v>30</v>
      </c>
      <c r="J12" s="209">
        <v>6</v>
      </c>
      <c r="K12" s="209">
        <f>J12+7</f>
        <v>13</v>
      </c>
      <c r="L12" s="208">
        <f>K12+7</f>
        <v>20</v>
      </c>
      <c r="M12" s="209">
        <v>27</v>
      </c>
      <c r="N12" s="209">
        <v>5</v>
      </c>
      <c r="O12" s="209">
        <f>N12+7</f>
        <v>12</v>
      </c>
      <c r="P12" s="208">
        <f>O12+7</f>
        <v>19</v>
      </c>
      <c r="Q12" s="209">
        <v>26</v>
      </c>
      <c r="R12" s="209">
        <v>2</v>
      </c>
      <c r="S12" s="209">
        <f>R12+7</f>
        <v>9</v>
      </c>
      <c r="T12" s="209">
        <f>S12+7</f>
        <v>16</v>
      </c>
      <c r="U12" s="208">
        <f>T12+7</f>
        <v>23</v>
      </c>
      <c r="V12" s="209">
        <v>30</v>
      </c>
      <c r="W12" s="209">
        <v>7</v>
      </c>
      <c r="X12" s="209">
        <f>W12+7</f>
        <v>14</v>
      </c>
      <c r="Y12" s="208">
        <f>X12+7</f>
        <v>21</v>
      </c>
      <c r="Z12" s="210">
        <v>28</v>
      </c>
      <c r="AA12" s="211">
        <v>4</v>
      </c>
      <c r="AB12" s="211">
        <f>AA12+7</f>
        <v>11</v>
      </c>
      <c r="AC12" s="212">
        <f>AB12+7</f>
        <v>18</v>
      </c>
      <c r="AD12" s="209">
        <v>25</v>
      </c>
      <c r="AE12" s="209">
        <v>2</v>
      </c>
      <c r="AF12" s="207">
        <v>9</v>
      </c>
      <c r="AG12" s="213">
        <v>16</v>
      </c>
      <c r="AH12" s="208">
        <v>23</v>
      </c>
      <c r="AI12" s="209">
        <v>30</v>
      </c>
      <c r="AJ12" s="209">
        <v>6</v>
      </c>
      <c r="AK12" s="209">
        <v>13</v>
      </c>
      <c r="AL12" s="208">
        <v>20</v>
      </c>
      <c r="AM12" s="209">
        <v>27</v>
      </c>
      <c r="AN12" s="209">
        <v>3</v>
      </c>
      <c r="AO12" s="209">
        <v>10</v>
      </c>
      <c r="AP12" s="214">
        <f t="shared" ref="AP12:BD12" si="0">AO12+7</f>
        <v>17</v>
      </c>
      <c r="AQ12" s="215">
        <f t="shared" si="0"/>
        <v>24</v>
      </c>
      <c r="AR12" s="206">
        <v>1</v>
      </c>
      <c r="AS12" s="209">
        <f t="shared" si="0"/>
        <v>8</v>
      </c>
      <c r="AT12" s="209">
        <f t="shared" si="0"/>
        <v>15</v>
      </c>
      <c r="AU12" s="208">
        <f t="shared" si="0"/>
        <v>22</v>
      </c>
      <c r="AV12" s="209">
        <f t="shared" si="0"/>
        <v>29</v>
      </c>
      <c r="AW12" s="209">
        <v>5</v>
      </c>
      <c r="AX12" s="209">
        <f t="shared" si="0"/>
        <v>12</v>
      </c>
      <c r="AY12" s="208">
        <f t="shared" si="0"/>
        <v>19</v>
      </c>
      <c r="AZ12" s="209">
        <f t="shared" si="0"/>
        <v>26</v>
      </c>
      <c r="BA12" s="209">
        <v>3</v>
      </c>
      <c r="BB12" s="209">
        <f t="shared" si="0"/>
        <v>10</v>
      </c>
      <c r="BC12" s="209">
        <f t="shared" si="0"/>
        <v>17</v>
      </c>
      <c r="BD12" s="208">
        <f t="shared" si="0"/>
        <v>24</v>
      </c>
      <c r="BE12" s="411"/>
      <c r="BF12" s="411"/>
    </row>
    <row r="13" spans="1:58">
      <c r="A13" s="411"/>
      <c r="B13" s="427"/>
      <c r="C13" s="411"/>
      <c r="D13" s="428"/>
      <c r="E13" s="472"/>
      <c r="F13" s="473"/>
      <c r="G13" s="473"/>
      <c r="H13" s="473"/>
      <c r="I13" s="473"/>
      <c r="J13" s="473"/>
      <c r="K13" s="473"/>
      <c r="L13" s="473"/>
      <c r="M13" s="473"/>
      <c r="N13" s="473"/>
      <c r="O13" s="473"/>
      <c r="P13" s="473"/>
      <c r="Q13" s="473"/>
      <c r="R13" s="473"/>
      <c r="S13" s="473"/>
      <c r="T13" s="473"/>
      <c r="U13" s="473"/>
      <c r="V13" s="473"/>
      <c r="W13" s="473"/>
      <c r="X13" s="473"/>
      <c r="Y13" s="473"/>
      <c r="Z13" s="473"/>
      <c r="AA13" s="473"/>
      <c r="AB13" s="473"/>
      <c r="AC13" s="473"/>
      <c r="AD13" s="473"/>
      <c r="AE13" s="473"/>
      <c r="AF13" s="473"/>
      <c r="AG13" s="473"/>
      <c r="AH13" s="473"/>
      <c r="AI13" s="473"/>
      <c r="AJ13" s="473"/>
      <c r="AK13" s="473"/>
      <c r="AL13" s="473"/>
      <c r="AM13" s="473"/>
      <c r="AN13" s="473"/>
      <c r="AO13" s="473"/>
      <c r="AP13" s="473"/>
      <c r="AQ13" s="473"/>
      <c r="AR13" s="473"/>
      <c r="AS13" s="473"/>
      <c r="AT13" s="473"/>
      <c r="AU13" s="473"/>
      <c r="AV13" s="473"/>
      <c r="AW13" s="473"/>
      <c r="AX13" s="473"/>
      <c r="AY13" s="473"/>
      <c r="AZ13" s="473"/>
      <c r="BA13" s="473"/>
      <c r="BB13" s="473"/>
      <c r="BC13" s="473"/>
      <c r="BD13" s="474"/>
      <c r="BE13" s="411"/>
      <c r="BF13" s="411"/>
    </row>
    <row r="14" spans="1:58" ht="15.75" customHeight="1">
      <c r="A14" s="228"/>
      <c r="B14" s="229"/>
      <c r="C14" s="228"/>
      <c r="D14" s="216"/>
      <c r="E14" s="50"/>
      <c r="F14" s="51"/>
      <c r="G14" s="48"/>
      <c r="H14" s="46"/>
      <c r="I14" s="47"/>
      <c r="J14" s="45"/>
      <c r="K14" s="48"/>
      <c r="L14" s="49"/>
      <c r="M14" s="50"/>
      <c r="N14" s="51"/>
      <c r="O14" s="51"/>
      <c r="P14" s="46"/>
      <c r="Q14" s="52"/>
      <c r="R14" s="51"/>
      <c r="S14" s="51"/>
      <c r="T14" s="100"/>
      <c r="U14" s="105"/>
      <c r="V14" s="106"/>
      <c r="W14" s="100"/>
      <c r="X14" s="100"/>
      <c r="Y14" s="107"/>
      <c r="Z14" s="103"/>
      <c r="AA14" s="104"/>
      <c r="AB14" s="17"/>
      <c r="AC14" s="18"/>
      <c r="AD14" s="19"/>
      <c r="AE14" s="17"/>
      <c r="AF14" s="17"/>
      <c r="AG14" s="17"/>
      <c r="AH14" s="17"/>
      <c r="AI14" s="16"/>
      <c r="AJ14" s="17"/>
      <c r="AK14" s="17"/>
      <c r="AL14" s="18"/>
      <c r="AM14" s="19"/>
      <c r="AN14" s="17"/>
      <c r="AO14" s="17"/>
      <c r="AP14" s="17"/>
      <c r="AQ14" s="17"/>
      <c r="AR14" s="16"/>
      <c r="AS14" s="17"/>
      <c r="AT14" s="17"/>
      <c r="AU14" s="18"/>
      <c r="AV14" s="19"/>
      <c r="AW14" s="17"/>
      <c r="AX14" s="17"/>
      <c r="AY14" s="17"/>
      <c r="AZ14" s="16"/>
      <c r="BA14" s="17"/>
      <c r="BB14" s="17"/>
      <c r="BC14" s="17"/>
      <c r="BD14" s="18"/>
      <c r="BE14" s="374"/>
      <c r="BF14" s="331"/>
    </row>
    <row r="15" spans="1:58" ht="15.75" customHeight="1">
      <c r="A15" s="228" t="s">
        <v>64</v>
      </c>
      <c r="B15" s="253" t="s">
        <v>75</v>
      </c>
      <c r="C15" s="238" t="s">
        <v>67</v>
      </c>
      <c r="D15" s="220">
        <f>SUM(E15:BD15)</f>
        <v>6</v>
      </c>
      <c r="E15" s="50"/>
      <c r="F15" s="51"/>
      <c r="G15" s="48"/>
      <c r="H15" s="46"/>
      <c r="I15" s="47"/>
      <c r="J15" s="45"/>
      <c r="K15" s="48"/>
      <c r="L15" s="49"/>
      <c r="M15" s="50"/>
      <c r="N15" s="51"/>
      <c r="O15" s="51"/>
      <c r="P15" s="46"/>
      <c r="Q15" s="52"/>
      <c r="R15" s="51"/>
      <c r="S15" s="51"/>
      <c r="T15" s="100"/>
      <c r="U15" s="105">
        <v>1</v>
      </c>
      <c r="V15" s="106"/>
      <c r="W15" s="100">
        <v>1</v>
      </c>
      <c r="X15" s="100"/>
      <c r="Y15" s="107">
        <v>1</v>
      </c>
      <c r="Z15" s="103"/>
      <c r="AA15" s="104"/>
      <c r="AB15" s="17"/>
      <c r="AC15" s="18"/>
      <c r="AD15" s="5"/>
      <c r="AE15" s="3"/>
      <c r="AF15" s="3"/>
      <c r="AG15" s="3"/>
      <c r="AH15" s="3"/>
      <c r="AI15" s="10"/>
      <c r="AJ15" s="3"/>
      <c r="AK15" s="3"/>
      <c r="AL15" s="13"/>
      <c r="AM15" s="6"/>
      <c r="AN15" s="4"/>
      <c r="AO15" s="4"/>
      <c r="AP15" s="4"/>
      <c r="AQ15" s="4">
        <v>1</v>
      </c>
      <c r="AR15" s="12"/>
      <c r="AS15" s="4">
        <v>1</v>
      </c>
      <c r="AT15" s="4"/>
      <c r="AU15" s="13">
        <v>1</v>
      </c>
      <c r="AV15" s="6"/>
      <c r="AW15" s="4"/>
      <c r="AX15" s="4"/>
      <c r="AY15" s="4"/>
      <c r="AZ15" s="12"/>
      <c r="BA15" s="4"/>
      <c r="BB15" s="3"/>
      <c r="BC15" s="3"/>
      <c r="BD15" s="11"/>
      <c r="BE15" s="374">
        <v>0</v>
      </c>
      <c r="BF15" s="332">
        <f t="shared" ref="BF15:BF22" si="1">BE15/D15</f>
        <v>0</v>
      </c>
    </row>
    <row r="16" spans="1:58" ht="15.75" customHeight="1">
      <c r="A16" s="228" t="s">
        <v>65</v>
      </c>
      <c r="B16" s="253" t="s">
        <v>75</v>
      </c>
      <c r="C16" s="238" t="s">
        <v>67</v>
      </c>
      <c r="D16" s="220">
        <f t="shared" ref="D16:D21" si="2">SUM(E16:BD16)</f>
        <v>8</v>
      </c>
      <c r="E16" s="50"/>
      <c r="F16" s="51"/>
      <c r="G16" s="48"/>
      <c r="H16" s="46"/>
      <c r="I16" s="47"/>
      <c r="J16" s="45"/>
      <c r="K16" s="48"/>
      <c r="L16" s="49"/>
      <c r="M16" s="50"/>
      <c r="N16" s="51"/>
      <c r="O16" s="51"/>
      <c r="P16" s="46"/>
      <c r="Q16" s="52"/>
      <c r="R16" s="51"/>
      <c r="S16" s="51"/>
      <c r="T16" s="100">
        <v>1</v>
      </c>
      <c r="U16" s="105"/>
      <c r="V16" s="106">
        <v>1</v>
      </c>
      <c r="W16" s="100"/>
      <c r="X16" s="100">
        <v>1</v>
      </c>
      <c r="Y16" s="107"/>
      <c r="Z16" s="103">
        <v>1</v>
      </c>
      <c r="AA16" s="104"/>
      <c r="AB16" s="17"/>
      <c r="AC16" s="18"/>
      <c r="AD16" s="5"/>
      <c r="AE16" s="3"/>
      <c r="AF16" s="3"/>
      <c r="AG16" s="3"/>
      <c r="AH16" s="3"/>
      <c r="AI16" s="10"/>
      <c r="AJ16" s="3"/>
      <c r="AK16" s="3"/>
      <c r="AL16" s="13"/>
      <c r="AM16" s="6"/>
      <c r="AN16" s="4"/>
      <c r="AO16" s="4"/>
      <c r="AP16" s="4">
        <v>1</v>
      </c>
      <c r="AQ16" s="4"/>
      <c r="AR16" s="12">
        <v>1</v>
      </c>
      <c r="AS16" s="4"/>
      <c r="AT16" s="4">
        <v>1</v>
      </c>
      <c r="AU16" s="13"/>
      <c r="AV16" s="6">
        <v>1</v>
      </c>
      <c r="AW16" s="4"/>
      <c r="AX16" s="4"/>
      <c r="AY16" s="4"/>
      <c r="AZ16" s="12"/>
      <c r="BA16" s="4"/>
      <c r="BB16" s="3"/>
      <c r="BC16" s="3"/>
      <c r="BD16" s="11"/>
      <c r="BE16" s="374">
        <v>0</v>
      </c>
      <c r="BF16" s="332">
        <f t="shared" si="1"/>
        <v>0</v>
      </c>
    </row>
    <row r="17" spans="1:58" ht="15.75" customHeight="1">
      <c r="A17" s="228" t="s">
        <v>68</v>
      </c>
      <c r="B17" s="253" t="s">
        <v>77</v>
      </c>
      <c r="C17" s="238" t="s">
        <v>67</v>
      </c>
      <c r="D17" s="220">
        <f t="shared" si="2"/>
        <v>6</v>
      </c>
      <c r="E17" s="50"/>
      <c r="F17" s="51"/>
      <c r="G17" s="48"/>
      <c r="H17" s="46"/>
      <c r="I17" s="47"/>
      <c r="J17" s="45"/>
      <c r="K17" s="48"/>
      <c r="L17" s="49"/>
      <c r="M17" s="50"/>
      <c r="N17" s="51"/>
      <c r="O17" s="51"/>
      <c r="P17" s="46"/>
      <c r="Q17" s="52"/>
      <c r="R17" s="51"/>
      <c r="S17" s="51"/>
      <c r="T17" s="100"/>
      <c r="U17" s="105">
        <v>1</v>
      </c>
      <c r="V17" s="106"/>
      <c r="W17" s="100">
        <v>1</v>
      </c>
      <c r="X17" s="100"/>
      <c r="Y17" s="107">
        <v>1</v>
      </c>
      <c r="Z17" s="103"/>
      <c r="AA17" s="104"/>
      <c r="AB17" s="17"/>
      <c r="AC17" s="18"/>
      <c r="AD17" s="5"/>
      <c r="AE17" s="3"/>
      <c r="AF17" s="3"/>
      <c r="AG17" s="3"/>
      <c r="AH17" s="3"/>
      <c r="AI17" s="10"/>
      <c r="AJ17" s="3"/>
      <c r="AK17" s="3"/>
      <c r="AL17" s="13"/>
      <c r="AM17" s="6"/>
      <c r="AN17" s="4"/>
      <c r="AO17" s="4"/>
      <c r="AP17" s="4"/>
      <c r="AQ17" s="4">
        <v>1</v>
      </c>
      <c r="AR17" s="12"/>
      <c r="AS17" s="4">
        <v>1</v>
      </c>
      <c r="AT17" s="4"/>
      <c r="AU17" s="13">
        <v>1</v>
      </c>
      <c r="AV17" s="6"/>
      <c r="AW17" s="4"/>
      <c r="AX17" s="4"/>
      <c r="AY17" s="4"/>
      <c r="AZ17" s="12"/>
      <c r="BA17" s="4"/>
      <c r="BB17" s="3"/>
      <c r="BC17" s="3"/>
      <c r="BD17" s="11"/>
      <c r="BE17" s="374">
        <v>0</v>
      </c>
      <c r="BF17" s="332">
        <f t="shared" si="1"/>
        <v>0</v>
      </c>
    </row>
    <row r="18" spans="1:58" ht="15.75" customHeight="1">
      <c r="A18" s="228" t="s">
        <v>69</v>
      </c>
      <c r="B18" s="253" t="s">
        <v>78</v>
      </c>
      <c r="C18" s="238" t="s">
        <v>67</v>
      </c>
      <c r="D18" s="220">
        <f t="shared" si="2"/>
        <v>2</v>
      </c>
      <c r="E18" s="50"/>
      <c r="F18" s="51"/>
      <c r="G18" s="48"/>
      <c r="H18" s="46"/>
      <c r="I18" s="47"/>
      <c r="J18" s="45"/>
      <c r="K18" s="48"/>
      <c r="L18" s="49"/>
      <c r="M18" s="50"/>
      <c r="N18" s="51"/>
      <c r="O18" s="51"/>
      <c r="P18" s="46"/>
      <c r="Q18" s="52"/>
      <c r="R18" s="51"/>
      <c r="S18" s="51"/>
      <c r="T18" s="100"/>
      <c r="U18" s="105"/>
      <c r="V18" s="106"/>
      <c r="W18" s="100"/>
      <c r="X18" s="100"/>
      <c r="Y18" s="107"/>
      <c r="Z18" s="103">
        <v>1</v>
      </c>
      <c r="AA18" s="104"/>
      <c r="AB18" s="17"/>
      <c r="AC18" s="18"/>
      <c r="AD18" s="5"/>
      <c r="AE18" s="3"/>
      <c r="AF18" s="3"/>
      <c r="AG18" s="3"/>
      <c r="AH18" s="3"/>
      <c r="AI18" s="10"/>
      <c r="AJ18" s="3"/>
      <c r="AK18" s="3"/>
      <c r="AL18" s="13"/>
      <c r="AM18" s="6"/>
      <c r="AN18" s="4"/>
      <c r="AO18" s="4"/>
      <c r="AP18" s="4"/>
      <c r="AQ18" s="4"/>
      <c r="AR18" s="12"/>
      <c r="AS18" s="4"/>
      <c r="AT18" s="4"/>
      <c r="AU18" s="13"/>
      <c r="AV18" s="6">
        <v>1</v>
      </c>
      <c r="AW18" s="4"/>
      <c r="AX18" s="4"/>
      <c r="AY18" s="4"/>
      <c r="AZ18" s="12"/>
      <c r="BA18" s="4"/>
      <c r="BB18" s="3"/>
      <c r="BC18" s="3"/>
      <c r="BD18" s="11"/>
      <c r="BE18" s="374">
        <v>0</v>
      </c>
      <c r="BF18" s="332">
        <f t="shared" si="1"/>
        <v>0</v>
      </c>
    </row>
    <row r="19" spans="1:58" ht="15.75" customHeight="1">
      <c r="A19" s="228" t="s">
        <v>70</v>
      </c>
      <c r="B19" s="253" t="s">
        <v>75</v>
      </c>
      <c r="C19" s="238" t="s">
        <v>67</v>
      </c>
      <c r="D19" s="220">
        <f t="shared" si="2"/>
        <v>6</v>
      </c>
      <c r="E19" s="50"/>
      <c r="F19" s="51"/>
      <c r="G19" s="48"/>
      <c r="H19" s="46"/>
      <c r="I19" s="47"/>
      <c r="J19" s="45"/>
      <c r="K19" s="48"/>
      <c r="L19" s="49"/>
      <c r="M19" s="50"/>
      <c r="N19" s="51"/>
      <c r="O19" s="51"/>
      <c r="P19" s="46"/>
      <c r="Q19" s="52"/>
      <c r="R19" s="51"/>
      <c r="S19" s="51"/>
      <c r="T19" s="100">
        <v>1</v>
      </c>
      <c r="U19" s="105"/>
      <c r="V19" s="106">
        <v>1</v>
      </c>
      <c r="W19" s="100"/>
      <c r="X19" s="100">
        <v>1</v>
      </c>
      <c r="Y19" s="107"/>
      <c r="Z19" s="103"/>
      <c r="AA19" s="104"/>
      <c r="AB19" s="17"/>
      <c r="AC19" s="18"/>
      <c r="AD19" s="5"/>
      <c r="AE19" s="3"/>
      <c r="AF19" s="3"/>
      <c r="AG19" s="3"/>
      <c r="AH19" s="3"/>
      <c r="AI19" s="10"/>
      <c r="AJ19" s="3"/>
      <c r="AK19" s="3"/>
      <c r="AL19" s="13"/>
      <c r="AM19" s="6"/>
      <c r="AN19" s="4"/>
      <c r="AO19" s="4"/>
      <c r="AP19" s="4">
        <v>1</v>
      </c>
      <c r="AQ19" s="4"/>
      <c r="AR19" s="12">
        <v>1</v>
      </c>
      <c r="AS19" s="4"/>
      <c r="AT19" s="4">
        <v>1</v>
      </c>
      <c r="AU19" s="13"/>
      <c r="AV19" s="6"/>
      <c r="AW19" s="4"/>
      <c r="AX19" s="4"/>
      <c r="AY19" s="4"/>
      <c r="AZ19" s="12"/>
      <c r="BA19" s="4"/>
      <c r="BB19" s="3"/>
      <c r="BC19" s="3"/>
      <c r="BD19" s="11"/>
      <c r="BE19" s="374">
        <v>0</v>
      </c>
      <c r="BF19" s="332">
        <f t="shared" si="1"/>
        <v>0</v>
      </c>
    </row>
    <row r="20" spans="1:58" ht="15.75" customHeight="1">
      <c r="A20" s="228" t="s">
        <v>71</v>
      </c>
      <c r="B20" s="253" t="s">
        <v>76</v>
      </c>
      <c r="C20" s="238" t="s">
        <v>67</v>
      </c>
      <c r="D20" s="220">
        <f t="shared" si="2"/>
        <v>4</v>
      </c>
      <c r="E20" s="50"/>
      <c r="F20" s="51"/>
      <c r="G20" s="48"/>
      <c r="H20" s="46"/>
      <c r="I20" s="47"/>
      <c r="J20" s="45"/>
      <c r="K20" s="48"/>
      <c r="L20" s="49"/>
      <c r="M20" s="50"/>
      <c r="N20" s="51"/>
      <c r="O20" s="51"/>
      <c r="P20" s="46"/>
      <c r="Q20" s="52"/>
      <c r="R20" s="51"/>
      <c r="S20" s="51"/>
      <c r="T20" s="100"/>
      <c r="U20" s="105">
        <v>1</v>
      </c>
      <c r="V20" s="106"/>
      <c r="W20" s="100"/>
      <c r="X20" s="100"/>
      <c r="Y20" s="107">
        <v>1</v>
      </c>
      <c r="Z20" s="103"/>
      <c r="AA20" s="104"/>
      <c r="AB20" s="17"/>
      <c r="AC20" s="18"/>
      <c r="AD20" s="5"/>
      <c r="AE20" s="3"/>
      <c r="AF20" s="3"/>
      <c r="AG20" s="3"/>
      <c r="AH20" s="3"/>
      <c r="AI20" s="10"/>
      <c r="AJ20" s="3"/>
      <c r="AK20" s="3"/>
      <c r="AL20" s="13"/>
      <c r="AM20" s="6"/>
      <c r="AN20" s="4"/>
      <c r="AO20" s="4"/>
      <c r="AP20" s="4"/>
      <c r="AQ20" s="4">
        <v>1</v>
      </c>
      <c r="AR20" s="12"/>
      <c r="AS20" s="4"/>
      <c r="AT20" s="4"/>
      <c r="AU20" s="13">
        <v>1</v>
      </c>
      <c r="AV20" s="6"/>
      <c r="AW20" s="4"/>
      <c r="AX20" s="4"/>
      <c r="AY20" s="4"/>
      <c r="AZ20" s="12"/>
      <c r="BA20" s="4"/>
      <c r="BB20" s="3"/>
      <c r="BC20" s="3"/>
      <c r="BD20" s="11"/>
      <c r="BE20" s="374">
        <v>0</v>
      </c>
      <c r="BF20" s="332">
        <f t="shared" si="1"/>
        <v>0</v>
      </c>
    </row>
    <row r="21" spans="1:58" ht="15.75" customHeight="1">
      <c r="A21" s="228" t="s">
        <v>72</v>
      </c>
      <c r="B21" s="253" t="s">
        <v>76</v>
      </c>
      <c r="C21" s="238" t="s">
        <v>67</v>
      </c>
      <c r="D21" s="220">
        <f t="shared" si="2"/>
        <v>4</v>
      </c>
      <c r="E21" s="50"/>
      <c r="F21" s="51"/>
      <c r="G21" s="48"/>
      <c r="H21" s="46"/>
      <c r="I21" s="47"/>
      <c r="J21" s="45"/>
      <c r="K21" s="48"/>
      <c r="L21" s="49"/>
      <c r="M21" s="50"/>
      <c r="N21" s="51"/>
      <c r="O21" s="51"/>
      <c r="P21" s="46"/>
      <c r="Q21" s="52"/>
      <c r="R21" s="51"/>
      <c r="S21" s="51"/>
      <c r="T21" s="100">
        <v>1</v>
      </c>
      <c r="U21" s="105"/>
      <c r="V21" s="106"/>
      <c r="W21" s="100"/>
      <c r="X21" s="100">
        <v>1</v>
      </c>
      <c r="Y21" s="107"/>
      <c r="Z21" s="103"/>
      <c r="AA21" s="104"/>
      <c r="AB21" s="17"/>
      <c r="AC21" s="18"/>
      <c r="AD21" s="5"/>
      <c r="AE21" s="3"/>
      <c r="AF21" s="3"/>
      <c r="AG21" s="3"/>
      <c r="AH21" s="3"/>
      <c r="AI21" s="10"/>
      <c r="AJ21" s="3"/>
      <c r="AK21" s="3"/>
      <c r="AL21" s="13"/>
      <c r="AM21" s="6"/>
      <c r="AN21" s="4"/>
      <c r="AO21" s="4"/>
      <c r="AP21" s="4">
        <v>1</v>
      </c>
      <c r="AQ21" s="4"/>
      <c r="AR21" s="12"/>
      <c r="AS21" s="4"/>
      <c r="AT21" s="4">
        <v>1</v>
      </c>
      <c r="AU21" s="13"/>
      <c r="AV21" s="6"/>
      <c r="AW21" s="4"/>
      <c r="AX21" s="4"/>
      <c r="AY21" s="4"/>
      <c r="AZ21" s="12"/>
      <c r="BA21" s="4"/>
      <c r="BB21" s="3"/>
      <c r="BC21" s="3"/>
      <c r="BD21" s="11"/>
      <c r="BE21" s="374">
        <v>0</v>
      </c>
      <c r="BF21" s="332">
        <f t="shared" si="1"/>
        <v>0</v>
      </c>
    </row>
    <row r="22" spans="1:58" ht="15.75" customHeight="1">
      <c r="A22" s="228" t="s">
        <v>73</v>
      </c>
      <c r="B22" s="253" t="s">
        <v>77</v>
      </c>
      <c r="C22" s="238" t="s">
        <v>67</v>
      </c>
      <c r="D22" s="220">
        <f>SUM(E22:BD22)</f>
        <v>6</v>
      </c>
      <c r="E22" s="50"/>
      <c r="F22" s="51"/>
      <c r="G22" s="48"/>
      <c r="H22" s="46"/>
      <c r="I22" s="47"/>
      <c r="J22" s="45"/>
      <c r="K22" s="48"/>
      <c r="L22" s="49"/>
      <c r="M22" s="50"/>
      <c r="N22" s="51"/>
      <c r="O22" s="51"/>
      <c r="P22" s="46"/>
      <c r="Q22" s="52"/>
      <c r="R22" s="51"/>
      <c r="S22" s="51"/>
      <c r="T22" s="100"/>
      <c r="U22" s="105">
        <v>1</v>
      </c>
      <c r="V22" s="106"/>
      <c r="W22" s="100">
        <v>1</v>
      </c>
      <c r="X22" s="100"/>
      <c r="Y22" s="107">
        <v>1</v>
      </c>
      <c r="Z22" s="103"/>
      <c r="AA22" s="104"/>
      <c r="AB22" s="17"/>
      <c r="AC22" s="18"/>
      <c r="AD22" s="5"/>
      <c r="AE22" s="3"/>
      <c r="AF22" s="3"/>
      <c r="AG22" s="3"/>
      <c r="AH22" s="3"/>
      <c r="AI22" s="10"/>
      <c r="AJ22" s="3"/>
      <c r="AK22" s="3"/>
      <c r="AL22" s="11"/>
      <c r="AM22" s="5"/>
      <c r="AN22" s="4"/>
      <c r="AO22" s="4"/>
      <c r="AP22" s="4"/>
      <c r="AQ22" s="4">
        <v>1</v>
      </c>
      <c r="AR22" s="12"/>
      <c r="AS22" s="4">
        <v>1</v>
      </c>
      <c r="AT22" s="4"/>
      <c r="AU22" s="13">
        <v>1</v>
      </c>
      <c r="AV22" s="6"/>
      <c r="AW22" s="4"/>
      <c r="AX22" s="4"/>
      <c r="AY22" s="4"/>
      <c r="AZ22" s="12"/>
      <c r="BA22" s="4"/>
      <c r="BB22" s="4"/>
      <c r="BC22" s="4"/>
      <c r="BD22" s="13"/>
      <c r="BE22" s="374">
        <v>0</v>
      </c>
      <c r="BF22" s="332">
        <f t="shared" si="1"/>
        <v>0</v>
      </c>
    </row>
    <row r="23" spans="1:58" ht="15.75" customHeight="1">
      <c r="A23" s="243"/>
      <c r="B23" s="255"/>
      <c r="C23" s="243"/>
      <c r="D23" s="246"/>
      <c r="E23" s="50"/>
      <c r="F23" s="51"/>
      <c r="G23" s="48"/>
      <c r="H23" s="46"/>
      <c r="I23" s="47"/>
      <c r="J23" s="45"/>
      <c r="K23" s="48"/>
      <c r="L23" s="49"/>
      <c r="M23" s="50"/>
      <c r="N23" s="51"/>
      <c r="O23" s="51"/>
      <c r="P23" s="46"/>
      <c r="Q23" s="52"/>
      <c r="R23" s="51"/>
      <c r="S23" s="51"/>
      <c r="T23" s="100"/>
      <c r="U23" s="105"/>
      <c r="V23" s="106"/>
      <c r="W23" s="100"/>
      <c r="X23" s="100"/>
      <c r="Y23" s="107"/>
      <c r="Z23" s="103"/>
      <c r="AA23" s="104"/>
      <c r="AB23" s="17"/>
      <c r="AC23" s="18"/>
      <c r="AD23" s="31"/>
      <c r="AE23" s="29"/>
      <c r="AF23" s="29"/>
      <c r="AG23" s="29"/>
      <c r="AH23" s="29"/>
      <c r="AI23" s="28"/>
      <c r="AJ23" s="29"/>
      <c r="AK23" s="29"/>
      <c r="AL23" s="30"/>
      <c r="AM23" s="31"/>
      <c r="AN23" s="29"/>
      <c r="AO23" s="29"/>
      <c r="AP23" s="29"/>
      <c r="AQ23" s="29"/>
      <c r="AR23" s="28"/>
      <c r="AS23" s="29"/>
      <c r="AT23" s="29"/>
      <c r="AU23" s="30"/>
      <c r="AV23" s="31"/>
      <c r="AW23" s="29"/>
      <c r="AX23" s="29"/>
      <c r="AY23" s="29"/>
      <c r="AZ23" s="28"/>
      <c r="BA23" s="29"/>
      <c r="BB23" s="29"/>
      <c r="BC23" s="29"/>
      <c r="BD23" s="30"/>
      <c r="BE23" s="382"/>
      <c r="BF23" s="338"/>
    </row>
    <row r="24" spans="1:58" s="14" customFormat="1" ht="15.75" customHeight="1">
      <c r="A24" s="424" t="s">
        <v>16</v>
      </c>
      <c r="B24" s="425"/>
      <c r="C24" s="426"/>
      <c r="D24" s="235">
        <f>SUM(D15:D22)</f>
        <v>42</v>
      </c>
      <c r="E24" s="478"/>
      <c r="F24" s="479"/>
      <c r="G24" s="479"/>
      <c r="H24" s="479"/>
      <c r="I24" s="479"/>
      <c r="J24" s="479"/>
      <c r="K24" s="479"/>
      <c r="L24" s="479"/>
      <c r="M24" s="479"/>
      <c r="N24" s="479"/>
      <c r="O24" s="479"/>
      <c r="P24" s="479"/>
      <c r="Q24" s="479"/>
      <c r="R24" s="479"/>
      <c r="S24" s="479"/>
      <c r="T24" s="479"/>
      <c r="U24" s="479"/>
      <c r="V24" s="479"/>
      <c r="W24" s="479"/>
      <c r="X24" s="479"/>
      <c r="Y24" s="479"/>
      <c r="Z24" s="479"/>
      <c r="AA24" s="479"/>
      <c r="AB24" s="479"/>
      <c r="AC24" s="479"/>
      <c r="AD24" s="479"/>
      <c r="AE24" s="479"/>
      <c r="AF24" s="479"/>
      <c r="AG24" s="479"/>
      <c r="AH24" s="479"/>
      <c r="AI24" s="479"/>
      <c r="AJ24" s="479"/>
      <c r="AK24" s="479"/>
      <c r="AL24" s="479"/>
      <c r="AM24" s="479"/>
      <c r="AN24" s="479"/>
      <c r="AO24" s="479"/>
      <c r="AP24" s="479"/>
      <c r="AQ24" s="479"/>
      <c r="AR24" s="479"/>
      <c r="AS24" s="479"/>
      <c r="AT24" s="479"/>
      <c r="AU24" s="479"/>
      <c r="AV24" s="479"/>
      <c r="AW24" s="479"/>
      <c r="AX24" s="479"/>
      <c r="AY24" s="479"/>
      <c r="AZ24" s="479"/>
      <c r="BA24" s="479"/>
      <c r="BB24" s="479"/>
      <c r="BC24" s="479"/>
      <c r="BD24" s="480"/>
      <c r="BE24" s="375">
        <f>SUM(BE14:BE23)</f>
        <v>0</v>
      </c>
      <c r="BF24" s="334">
        <f>SUM(BF14:BF23)</f>
        <v>0</v>
      </c>
    </row>
  </sheetData>
  <mergeCells count="23">
    <mergeCell ref="E24:BD24"/>
    <mergeCell ref="A24:C24"/>
    <mergeCell ref="E10:H10"/>
    <mergeCell ref="I10:L10"/>
    <mergeCell ref="M10:P10"/>
    <mergeCell ref="Q10:U10"/>
    <mergeCell ref="C11:C13"/>
    <mergeCell ref="D11:D13"/>
    <mergeCell ref="AD10:AH10"/>
    <mergeCell ref="Z10:AC10"/>
    <mergeCell ref="AM10:AQ10"/>
    <mergeCell ref="AR10:AU10"/>
    <mergeCell ref="AI10:AL10"/>
    <mergeCell ref="A5:BF5"/>
    <mergeCell ref="A6:BF6"/>
    <mergeCell ref="A7:BF7"/>
    <mergeCell ref="BE10:BE13"/>
    <mergeCell ref="BF10:BF13"/>
    <mergeCell ref="A11:A13"/>
    <mergeCell ref="B11:B13"/>
    <mergeCell ref="AV10:AY10"/>
    <mergeCell ref="AZ10:BD10"/>
    <mergeCell ref="E13:BD13"/>
  </mergeCells>
  <pageMargins left="0.25" right="0.25" top="0.75" bottom="0.75" header="0.3" footer="0.3"/>
  <pageSetup paperSize="8" scale="80" orientation="landscape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14</vt:i4>
      </vt:variant>
    </vt:vector>
  </HeadingPairs>
  <TitlesOfParts>
    <vt:vector size="14" baseType="lpstr">
      <vt:lpstr>A1. Dílčí plnění</vt:lpstr>
      <vt:lpstr>A2.1 TV sponzoring 2012</vt:lpstr>
      <vt:lpstr>A2.1 TV sponzoring 2013</vt:lpstr>
      <vt:lpstr>A2.2 TV spoty 2012</vt:lpstr>
      <vt:lpstr>A2.2 TV spoty 2013</vt:lpstr>
      <vt:lpstr>A2.3 Radio 2012</vt:lpstr>
      <vt:lpstr>A2.3 Radio 2013</vt:lpstr>
      <vt:lpstr>A2.4 Tisk pro veřejnost 2012</vt:lpstr>
      <vt:lpstr>A2.4 Tisk pro veřejnost  2013</vt:lpstr>
      <vt:lpstr>A2.5 Odborny tisk 2012</vt:lpstr>
      <vt:lpstr>A2.5 Odborny tisk 2013</vt:lpstr>
      <vt:lpstr>A2.6 Venkovni reklama 2012</vt:lpstr>
      <vt:lpstr>A2.6 Venkovni reklama 2013</vt:lpstr>
      <vt:lpstr>A3. Další jednotkové položky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Rokosová Irena</dc:creator>
  <cp:lastModifiedBy>szif03559</cp:lastModifiedBy>
  <cp:lastPrinted>2012-02-08T07:09:05Z</cp:lastPrinted>
  <dcterms:created xsi:type="dcterms:W3CDTF">2012-01-26T18:25:14Z</dcterms:created>
  <dcterms:modified xsi:type="dcterms:W3CDTF">2012-11-19T13:42:46Z</dcterms:modified>
</cp:coreProperties>
</file>